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8195" windowHeight="9780"/>
  </bookViews>
  <sheets>
    <sheet name="By Entry Point" sheetId="4" r:id="rId1"/>
    <sheet name="By Edge" sheetId="1" r:id="rId2"/>
  </sheets>
  <calcPr calcId="125725"/>
</workbook>
</file>

<file path=xl/calcChain.xml><?xml version="1.0" encoding="utf-8"?>
<calcChain xmlns="http://schemas.openxmlformats.org/spreadsheetml/2006/main">
  <c r="H20" i="4"/>
  <c r="H19" s="1"/>
  <c r="H18" s="1"/>
  <c r="H14"/>
  <c r="H16" s="1"/>
  <c r="H17" s="1"/>
  <c r="G14"/>
  <c r="F14"/>
  <c r="H15" l="1"/>
  <c r="F15"/>
  <c r="F16"/>
  <c r="F17" s="1"/>
  <c r="F20" s="1"/>
  <c r="F19" s="1"/>
  <c r="F18" s="1"/>
  <c r="G16"/>
  <c r="G17" s="1"/>
  <c r="G20" s="1"/>
  <c r="G19" s="1"/>
  <c r="G18" s="1"/>
  <c r="G15"/>
  <c r="E14"/>
  <c r="D14"/>
  <c r="C14"/>
  <c r="C15" s="1"/>
  <c r="H14" i="1"/>
  <c r="G14"/>
  <c r="D14"/>
  <c r="C14"/>
  <c r="C15" s="1"/>
  <c r="E14"/>
  <c r="F14"/>
  <c r="E16" i="4" l="1"/>
  <c r="E17" s="1"/>
  <c r="E15"/>
  <c r="H16" i="1"/>
  <c r="H17" s="1"/>
  <c r="D15" i="4"/>
  <c r="D16"/>
  <c r="D17" s="1"/>
  <c r="C16"/>
  <c r="C17" s="1"/>
  <c r="C20" s="1"/>
  <c r="C19" s="1"/>
  <c r="C18" s="1"/>
  <c r="H15" i="1"/>
  <c r="G15"/>
  <c r="G16"/>
  <c r="G17" s="1"/>
  <c r="D16"/>
  <c r="D17" s="1"/>
  <c r="D15"/>
  <c r="C16"/>
  <c r="C17" s="1"/>
  <c r="C20" s="1"/>
  <c r="C19" s="1"/>
  <c r="C18" s="1"/>
  <c r="E16"/>
  <c r="E17" s="1"/>
  <c r="E15"/>
  <c r="F15"/>
  <c r="F16"/>
  <c r="F17" s="1"/>
  <c r="H20" l="1"/>
  <c r="H19" s="1"/>
  <c r="H18" s="1"/>
  <c r="E20" i="4"/>
  <c r="E19" s="1"/>
  <c r="E18" s="1"/>
  <c r="D20"/>
  <c r="D19" s="1"/>
  <c r="D18" s="1"/>
  <c r="G20" i="1"/>
  <c r="G19" s="1"/>
  <c r="G18" s="1"/>
  <c r="D20"/>
  <c r="D19" s="1"/>
  <c r="D18" s="1"/>
  <c r="E20"/>
  <c r="E19" s="1"/>
  <c r="E18" s="1"/>
  <c r="F20"/>
  <c r="F19" s="1"/>
  <c r="F18" s="1"/>
</calcChain>
</file>

<file path=xl/sharedStrings.xml><?xml version="1.0" encoding="utf-8"?>
<sst xmlns="http://schemas.openxmlformats.org/spreadsheetml/2006/main" count="58" uniqueCount="35">
  <si>
    <t>Average house edge</t>
  </si>
  <si>
    <t>Percent Player wagers</t>
  </si>
  <si>
    <t>Percent Banker wagers</t>
  </si>
  <si>
    <t>Percent Tie wagers</t>
  </si>
  <si>
    <t>Units wagered per 100 hands</t>
  </si>
  <si>
    <t>Average edge per wager</t>
  </si>
  <si>
    <t xml:space="preserve">Net win per 100 hands </t>
  </si>
  <si>
    <t>Net win per wager</t>
  </si>
  <si>
    <t>≥ -0.90%</t>
  </si>
  <si>
    <t>All</t>
  </si>
  <si>
    <t>≥ -0.95%</t>
  </si>
  <si>
    <t>≥ -1.00%</t>
  </si>
  <si>
    <t>Rolling Chip Rebate:</t>
  </si>
  <si>
    <t>Rolling Chip Rebate</t>
  </si>
  <si>
    <t>Theoretical loss per 100 hands</t>
  </si>
  <si>
    <t>Rolling chips lost per 100 hands</t>
  </si>
  <si>
    <t>≥ -0.85%</t>
  </si>
  <si>
    <t>≥ -0.80%</t>
  </si>
  <si>
    <t>≥ 40</t>
  </si>
  <si>
    <t>≥ 50</t>
  </si>
  <si>
    <t>≥ 60</t>
  </si>
  <si>
    <t>≥ 65</t>
  </si>
  <si>
    <t>≥ 70</t>
  </si>
  <si>
    <t>Shoes simulated</t>
  </si>
  <si>
    <t>200K</t>
  </si>
  <si>
    <t>Bet frequency</t>
  </si>
  <si>
    <t>Average hands per loss</t>
  </si>
  <si>
    <t>Optimal Play against Baccarat Rolling Chip Rebate Programs Based on Edge Entry Point</t>
  </si>
  <si>
    <t>300K</t>
  </si>
  <si>
    <t>400K</t>
  </si>
  <si>
    <t>500K</t>
  </si>
  <si>
    <t>Optimal Play against Baccarat Rolling Chip Rebate Programs Based on Hand Entry Point</t>
  </si>
  <si>
    <t>Hand entry point</t>
  </si>
  <si>
    <t>Edge entry point</t>
  </si>
  <si>
    <t>750K</t>
  </si>
</sst>
</file>

<file path=xl/styles.xml><?xml version="1.0" encoding="utf-8"?>
<styleSheet xmlns="http://schemas.openxmlformats.org/spreadsheetml/2006/main">
  <numFmts count="4">
    <numFmt numFmtId="164" formatCode="0.000%"/>
    <numFmt numFmtId="165" formatCode="0.0000"/>
    <numFmt numFmtId="166" formatCode="0.0000%"/>
    <numFmt numFmtId="167" formatCode="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0" fontId="2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2" fillId="0" borderId="1" xfId="0" applyFont="1" applyFill="1" applyBorder="1"/>
    <xf numFmtId="165" fontId="2" fillId="0" borderId="1" xfId="0" applyNumberFormat="1" applyFont="1" applyBorder="1"/>
    <xf numFmtId="166" fontId="2" fillId="0" borderId="1" xfId="1" applyNumberFormat="1" applyFont="1" applyBorder="1"/>
    <xf numFmtId="0" fontId="0" fillId="0" borderId="1" xfId="0" applyBorder="1"/>
    <xf numFmtId="10" fontId="0" fillId="33" borderId="1" xfId="0" applyNumberFormat="1" applyFill="1" applyBorder="1"/>
    <xf numFmtId="10" fontId="2" fillId="0" borderId="1" xfId="1" applyNumberFormat="1" applyFont="1" applyBorder="1"/>
    <xf numFmtId="164" fontId="2" fillId="0" borderId="1" xfId="1" applyNumberFormat="1" applyFont="1" applyBorder="1"/>
    <xf numFmtId="165" fontId="2" fillId="34" borderId="1" xfId="0" applyNumberFormat="1" applyFont="1" applyFill="1" applyBorder="1"/>
    <xf numFmtId="9" fontId="2" fillId="0" borderId="1" xfId="0" applyNumberFormat="1" applyFont="1" applyBorder="1"/>
    <xf numFmtId="0" fontId="0" fillId="0" borderId="0" xfId="0"/>
    <xf numFmtId="0" fontId="17" fillId="0" borderId="0" xfId="0" applyFont="1"/>
    <xf numFmtId="0" fontId="2" fillId="0" borderId="1" xfId="0" applyFont="1" applyBorder="1" applyAlignment="1">
      <alignment horizontal="right"/>
    </xf>
    <xf numFmtId="167" fontId="2" fillId="34" borderId="1" xfId="0" applyNumberFormat="1" applyFont="1" applyFill="1" applyBorder="1"/>
    <xf numFmtId="2" fontId="2" fillId="0" borderId="1" xfId="1" applyNumberFormat="1" applyFont="1" applyBorder="1"/>
    <xf numFmtId="0" fontId="19" fillId="0" borderId="1" xfId="0" applyFont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20"/>
  <sheetViews>
    <sheetView tabSelected="1" workbookViewId="0"/>
  </sheetViews>
  <sheetFormatPr defaultRowHeight="15"/>
  <cols>
    <col min="1" max="1" width="8.7109375" style="15" customWidth="1"/>
    <col min="2" max="2" width="25.7109375" style="15" customWidth="1"/>
    <col min="3" max="8" width="8.7109375" style="15" customWidth="1"/>
    <col min="9" max="16384" width="9.140625" style="15"/>
  </cols>
  <sheetData>
    <row r="2" spans="2:8" ht="15" customHeight="1">
      <c r="B2" s="9" t="s">
        <v>12</v>
      </c>
      <c r="C2" s="10">
        <v>0.01</v>
      </c>
    </row>
    <row r="5" spans="2:8" ht="15" customHeight="1">
      <c r="B5" s="20" t="s">
        <v>31</v>
      </c>
      <c r="C5" s="20"/>
      <c r="D5" s="20"/>
      <c r="E5" s="20"/>
      <c r="F5" s="20"/>
      <c r="G5" s="20"/>
      <c r="H5" s="20"/>
    </row>
    <row r="6" spans="2:8">
      <c r="B6" s="2" t="s">
        <v>32</v>
      </c>
      <c r="C6" s="1" t="s">
        <v>9</v>
      </c>
      <c r="D6" s="1" t="s">
        <v>18</v>
      </c>
      <c r="E6" s="1" t="s">
        <v>19</v>
      </c>
      <c r="F6" s="1" t="s">
        <v>20</v>
      </c>
      <c r="G6" s="1" t="s">
        <v>21</v>
      </c>
      <c r="H6" s="1" t="s">
        <v>22</v>
      </c>
    </row>
    <row r="7" spans="2:8">
      <c r="B7" s="2" t="s">
        <v>23</v>
      </c>
      <c r="C7" s="17" t="s">
        <v>24</v>
      </c>
      <c r="D7" s="17" t="s">
        <v>24</v>
      </c>
      <c r="E7" s="17" t="s">
        <v>28</v>
      </c>
      <c r="F7" s="17" t="s">
        <v>29</v>
      </c>
      <c r="G7" s="17" t="s">
        <v>30</v>
      </c>
      <c r="H7" s="17" t="s">
        <v>34</v>
      </c>
    </row>
    <row r="8" spans="2:8">
      <c r="B8" s="2" t="s">
        <v>25</v>
      </c>
      <c r="C8" s="14">
        <v>1</v>
      </c>
      <c r="D8" s="11">
        <v>0.52016458124999998</v>
      </c>
      <c r="E8" s="11">
        <v>0.397164452</v>
      </c>
      <c r="F8" s="11">
        <v>0.27413304999999999</v>
      </c>
      <c r="G8" s="11">
        <v>0.21258710399999997</v>
      </c>
      <c r="H8" s="11">
        <v>0.15110148700000001</v>
      </c>
    </row>
    <row r="9" spans="2:8">
      <c r="B9" s="2" t="s">
        <v>0</v>
      </c>
      <c r="C9" s="4">
        <v>-8.7799999999999996E-3</v>
      </c>
      <c r="D9" s="12">
        <v>-7.8092824999999996E-3</v>
      </c>
      <c r="E9" s="12">
        <v>-5.6950279999999995E-3</v>
      </c>
      <c r="F9" s="12">
        <v>-5.1856633333333341E-3</v>
      </c>
      <c r="G9" s="12">
        <v>-3.3715360000000001E-3</v>
      </c>
      <c r="H9" s="12">
        <v>-1.5292879999999997E-3</v>
      </c>
    </row>
    <row r="10" spans="2:8">
      <c r="B10" s="2" t="s">
        <v>26</v>
      </c>
      <c r="C10" s="2">
        <v>2.15</v>
      </c>
      <c r="D10" s="5">
        <v>2.0760106249999999</v>
      </c>
      <c r="E10" s="5">
        <v>2.0347353999999997</v>
      </c>
      <c r="F10" s="5">
        <v>1.9746356666666667</v>
      </c>
      <c r="G10" s="5">
        <v>1.9354046</v>
      </c>
      <c r="H10" s="5">
        <v>1.8863129000000001</v>
      </c>
    </row>
    <row r="11" spans="2:8">
      <c r="B11" s="2" t="s">
        <v>1</v>
      </c>
      <c r="C11" s="3">
        <v>0.2077</v>
      </c>
      <c r="D11" s="11">
        <v>0.303568</v>
      </c>
      <c r="E11" s="11">
        <v>0.3184302</v>
      </c>
      <c r="F11" s="11">
        <v>0.3301148888888889</v>
      </c>
      <c r="G11" s="11">
        <v>0.33200370000000007</v>
      </c>
      <c r="H11" s="11">
        <v>0.3344182</v>
      </c>
    </row>
    <row r="12" spans="2:8">
      <c r="B12" s="2" t="s">
        <v>2</v>
      </c>
      <c r="C12" s="3">
        <v>0.75509999999999999</v>
      </c>
      <c r="D12" s="11">
        <v>0.62555125</v>
      </c>
      <c r="E12" s="11">
        <v>0.58857009999999998</v>
      </c>
      <c r="F12" s="11">
        <v>0.54443300000000017</v>
      </c>
      <c r="G12" s="11">
        <v>0.51960079999999986</v>
      </c>
      <c r="H12" s="11">
        <v>0.48732769999999997</v>
      </c>
    </row>
    <row r="13" spans="2:8">
      <c r="B13" s="2" t="s">
        <v>3</v>
      </c>
      <c r="C13" s="3">
        <v>3.7199999999999997E-2</v>
      </c>
      <c r="D13" s="11">
        <v>7.0887500000000006E-2</v>
      </c>
      <c r="E13" s="11">
        <v>9.2999999999999999E-2</v>
      </c>
      <c r="F13" s="11">
        <v>0.12543333333333334</v>
      </c>
      <c r="G13" s="11">
        <v>0.14839000000000002</v>
      </c>
      <c r="H13" s="11">
        <v>0.17826999999999998</v>
      </c>
    </row>
    <row r="14" spans="2:8">
      <c r="B14" s="6" t="s">
        <v>4</v>
      </c>
      <c r="C14" s="5">
        <f t="shared" ref="C14" si="0">100*C8</f>
        <v>100</v>
      </c>
      <c r="D14" s="5">
        <f>100*D8</f>
        <v>52.016458125</v>
      </c>
      <c r="E14" s="5">
        <f>100*E8</f>
        <v>39.716445200000003</v>
      </c>
      <c r="F14" s="5">
        <f>100*F8</f>
        <v>27.413304999999998</v>
      </c>
      <c r="G14" s="5">
        <f>100*G8</f>
        <v>21.258710399999998</v>
      </c>
      <c r="H14" s="5">
        <f>100*H8</f>
        <v>15.1101487</v>
      </c>
    </row>
    <row r="15" spans="2:8">
      <c r="B15" s="6" t="s">
        <v>14</v>
      </c>
      <c r="C15" s="7">
        <f t="shared" ref="C15" si="1">C14*C9</f>
        <v>-0.878</v>
      </c>
      <c r="D15" s="7">
        <f>D14*D9</f>
        <v>-0.4062112161475453</v>
      </c>
      <c r="E15" s="7">
        <f>E14*E9</f>
        <v>-0.2261862674744656</v>
      </c>
      <c r="F15" s="7">
        <f>F14*F9</f>
        <v>-0.14215617058398333</v>
      </c>
      <c r="G15" s="7">
        <f>G14*G9</f>
        <v>-7.1674507427174391E-2</v>
      </c>
      <c r="H15" s="7">
        <f>H14*H9</f>
        <v>-2.3107769085125594E-2</v>
      </c>
    </row>
    <row r="16" spans="2:8">
      <c r="B16" s="6" t="s">
        <v>15</v>
      </c>
      <c r="C16" s="5">
        <f t="shared" ref="C16" si="2">C14/C10</f>
        <v>46.511627906976749</v>
      </c>
      <c r="D16" s="5">
        <f>D14/D10</f>
        <v>25.055969125880559</v>
      </c>
      <c r="E16" s="5">
        <f>E14/E10</f>
        <v>19.51921866597495</v>
      </c>
      <c r="F16" s="5">
        <f>F14/F10</f>
        <v>13.882715410623426</v>
      </c>
      <c r="G16" s="5">
        <f>G14/G10</f>
        <v>10.984116912815026</v>
      </c>
      <c r="H16" s="5">
        <f>H14/H10</f>
        <v>8.0104147620471657</v>
      </c>
    </row>
    <row r="17" spans="2:8">
      <c r="B17" s="6" t="s">
        <v>13</v>
      </c>
      <c r="C17" s="7">
        <f t="shared" ref="C17:D17" si="3">C16*$C$2</f>
        <v>0.46511627906976749</v>
      </c>
      <c r="D17" s="7">
        <f t="shared" si="3"/>
        <v>0.25055969125880562</v>
      </c>
      <c r="E17" s="7">
        <f t="shared" ref="E17:F17" si="4">E16*$C$2</f>
        <v>0.19519218665974949</v>
      </c>
      <c r="F17" s="7">
        <f t="shared" si="4"/>
        <v>0.13882715410623425</v>
      </c>
      <c r="G17" s="7">
        <f t="shared" ref="G17:H17" si="5">G16*$C$2</f>
        <v>0.10984116912815026</v>
      </c>
      <c r="H17" s="7">
        <f t="shared" si="5"/>
        <v>8.0104147620471661E-2</v>
      </c>
    </row>
    <row r="18" spans="2:8">
      <c r="B18" s="6" t="s">
        <v>5</v>
      </c>
      <c r="C18" s="8">
        <f t="shared" ref="C18:H18" si="6">C19</f>
        <v>-4.1288372093023253E-3</v>
      </c>
      <c r="D18" s="8">
        <f t="shared" si="6"/>
        <v>-2.9923514691195573E-3</v>
      </c>
      <c r="E18" s="8">
        <f t="shared" si="6"/>
        <v>-7.80384061530162E-4</v>
      </c>
      <c r="F18" s="8">
        <f t="shared" si="6"/>
        <v>-1.2143798340802325E-4</v>
      </c>
      <c r="G18" s="8">
        <f t="shared" si="6"/>
        <v>1.795342284778284E-3</v>
      </c>
      <c r="H18" s="8">
        <f t="shared" si="6"/>
        <v>3.7720594063608433E-3</v>
      </c>
    </row>
    <row r="19" spans="2:8">
      <c r="B19" s="6" t="s">
        <v>7</v>
      </c>
      <c r="C19" s="7">
        <f t="shared" ref="C19:D19" si="7">C20/C14</f>
        <v>-4.1288372093023253E-3</v>
      </c>
      <c r="D19" s="7">
        <f t="shared" si="7"/>
        <v>-2.9923514691195573E-3</v>
      </c>
      <c r="E19" s="7">
        <f t="shared" ref="E19:F19" si="8">E20/E14</f>
        <v>-7.80384061530162E-4</v>
      </c>
      <c r="F19" s="7">
        <f t="shared" si="8"/>
        <v>-1.2143798340802325E-4</v>
      </c>
      <c r="G19" s="7">
        <f t="shared" ref="G19:H19" si="9">G20/G14</f>
        <v>1.795342284778284E-3</v>
      </c>
      <c r="H19" s="7">
        <f t="shared" si="9"/>
        <v>3.7720594063608433E-3</v>
      </c>
    </row>
    <row r="20" spans="2:8">
      <c r="B20" s="6" t="s">
        <v>6</v>
      </c>
      <c r="C20" s="13">
        <f t="shared" ref="C20:D20" si="10">C15+C17</f>
        <v>-0.41288372093023251</v>
      </c>
      <c r="D20" s="13">
        <f t="shared" si="10"/>
        <v>-0.15565152488873968</v>
      </c>
      <c r="E20" s="13">
        <f t="shared" ref="E20:F20" si="11">E15+E17</f>
        <v>-3.0994080814716107E-2</v>
      </c>
      <c r="F20" s="13">
        <f t="shared" si="11"/>
        <v>-3.3290164777490805E-3</v>
      </c>
      <c r="G20" s="13">
        <f t="shared" ref="G20:H20" si="12">G15+G17</f>
        <v>3.8166661700975865E-2</v>
      </c>
      <c r="H20" s="13">
        <f t="shared" si="12"/>
        <v>5.6996378535346066E-2</v>
      </c>
    </row>
  </sheetData>
  <mergeCells count="1">
    <mergeCell ref="B5:H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H20"/>
  <sheetViews>
    <sheetView workbookViewId="0"/>
  </sheetViews>
  <sheetFormatPr defaultRowHeight="15"/>
  <cols>
    <col min="1" max="1" width="8.7109375" customWidth="1"/>
    <col min="2" max="2" width="25.7109375" customWidth="1"/>
    <col min="3" max="8" width="8.7109375" customWidth="1"/>
  </cols>
  <sheetData>
    <row r="2" spans="2:8" ht="15" customHeight="1">
      <c r="B2" s="9" t="s">
        <v>12</v>
      </c>
      <c r="C2" s="10">
        <v>0.01</v>
      </c>
    </row>
    <row r="5" spans="2:8" s="16" customFormat="1">
      <c r="B5" s="20" t="s">
        <v>27</v>
      </c>
      <c r="C5" s="20"/>
      <c r="D5" s="20"/>
      <c r="E5" s="20"/>
      <c r="F5" s="20"/>
      <c r="G5" s="20"/>
      <c r="H5" s="20"/>
    </row>
    <row r="6" spans="2:8">
      <c r="B6" s="2" t="s">
        <v>33</v>
      </c>
      <c r="C6" s="1" t="s">
        <v>9</v>
      </c>
      <c r="D6" s="1" t="s">
        <v>11</v>
      </c>
      <c r="E6" s="1" t="s">
        <v>10</v>
      </c>
      <c r="F6" s="1" t="s">
        <v>8</v>
      </c>
      <c r="G6" s="1" t="s">
        <v>16</v>
      </c>
      <c r="H6" s="1" t="s">
        <v>17</v>
      </c>
    </row>
    <row r="7" spans="2:8" s="15" customFormat="1">
      <c r="B7" s="2" t="s">
        <v>23</v>
      </c>
      <c r="C7" s="17" t="s">
        <v>24</v>
      </c>
      <c r="D7" s="17" t="s">
        <v>24</v>
      </c>
      <c r="E7" s="17" t="s">
        <v>24</v>
      </c>
      <c r="F7" s="17" t="s">
        <v>24</v>
      </c>
      <c r="G7" s="17" t="s">
        <v>24</v>
      </c>
      <c r="H7" s="17" t="s">
        <v>24</v>
      </c>
    </row>
    <row r="8" spans="2:8">
      <c r="B8" s="2" t="s">
        <v>25</v>
      </c>
      <c r="C8" s="14">
        <v>1</v>
      </c>
      <c r="D8" s="11">
        <v>0.37879551124999999</v>
      </c>
      <c r="E8" s="11">
        <v>0.26054969124999999</v>
      </c>
      <c r="F8" s="11">
        <v>0.1882618975</v>
      </c>
      <c r="G8" s="11">
        <v>0.14162575375000003</v>
      </c>
      <c r="H8" s="11">
        <v>0.11111590749999999</v>
      </c>
    </row>
    <row r="9" spans="2:8">
      <c r="B9" s="2" t="s">
        <v>0</v>
      </c>
      <c r="C9" s="4">
        <v>-8.7799999999999996E-3</v>
      </c>
      <c r="D9" s="12">
        <v>-5.0317199999999999E-3</v>
      </c>
      <c r="E9" s="12">
        <v>-4.3741037499999995E-3</v>
      </c>
      <c r="F9" s="12">
        <v>-3.3080499999999999E-4</v>
      </c>
      <c r="G9" s="12">
        <v>3.2045724999999999E-3</v>
      </c>
      <c r="H9" s="12">
        <v>3.8710962500000004E-3</v>
      </c>
    </row>
    <row r="10" spans="2:8">
      <c r="B10" s="2" t="s">
        <v>26</v>
      </c>
      <c r="C10" s="2">
        <v>2.15</v>
      </c>
      <c r="D10" s="5">
        <v>2.0366703750000004</v>
      </c>
      <c r="E10" s="5">
        <v>1.9587147499999999</v>
      </c>
      <c r="F10" s="19">
        <v>1.8723842499999999</v>
      </c>
      <c r="G10" s="5">
        <v>1.786594375</v>
      </c>
      <c r="H10" s="5">
        <v>1.6943572500000001</v>
      </c>
    </row>
    <row r="11" spans="2:8">
      <c r="B11" s="2" t="s">
        <v>1</v>
      </c>
      <c r="C11" s="3">
        <v>0.2077</v>
      </c>
      <c r="D11" s="11">
        <v>0.18390325000000002</v>
      </c>
      <c r="E11" s="11">
        <v>0.19489537500000001</v>
      </c>
      <c r="F11" s="11">
        <v>0.19964775000000001</v>
      </c>
      <c r="G11" s="11">
        <v>0.20286899999999999</v>
      </c>
      <c r="H11" s="11">
        <v>0.20019225000000002</v>
      </c>
    </row>
    <row r="12" spans="2:8">
      <c r="B12" s="2" t="s">
        <v>2</v>
      </c>
      <c r="C12" s="3">
        <v>0.75509999999999999</v>
      </c>
      <c r="D12" s="11">
        <v>0.71947237499999983</v>
      </c>
      <c r="E12" s="11">
        <v>0.66566400000000003</v>
      </c>
      <c r="F12" s="11">
        <v>0.60749125000000004</v>
      </c>
      <c r="G12" s="11">
        <v>0.54669812500000003</v>
      </c>
      <c r="H12" s="11">
        <v>0.48264787500000006</v>
      </c>
    </row>
    <row r="13" spans="2:8">
      <c r="B13" s="2" t="s">
        <v>3</v>
      </c>
      <c r="C13" s="3">
        <v>3.7199999999999997E-2</v>
      </c>
      <c r="D13" s="11">
        <v>9.6624999999999989E-2</v>
      </c>
      <c r="E13" s="11">
        <v>0.13942499999999999</v>
      </c>
      <c r="F13" s="11">
        <v>0.19287499999999999</v>
      </c>
      <c r="G13" s="11">
        <v>0.25043750000000004</v>
      </c>
      <c r="H13" s="11">
        <v>0.31716250000000001</v>
      </c>
    </row>
    <row r="14" spans="2:8">
      <c r="B14" s="6" t="s">
        <v>4</v>
      </c>
      <c r="C14" s="5">
        <f t="shared" ref="C14" si="0">100*C8</f>
        <v>100</v>
      </c>
      <c r="D14" s="5">
        <f>100*D8</f>
        <v>37.879551124999999</v>
      </c>
      <c r="E14" s="5">
        <f>100*E8</f>
        <v>26.054969125</v>
      </c>
      <c r="F14" s="5">
        <f>100*F8</f>
        <v>18.826189750000001</v>
      </c>
      <c r="G14" s="5">
        <f>100*G8</f>
        <v>14.162575375000003</v>
      </c>
      <c r="H14" s="5">
        <f>100*H8</f>
        <v>11.111590749999998</v>
      </c>
    </row>
    <row r="15" spans="2:8">
      <c r="B15" s="6" t="s">
        <v>14</v>
      </c>
      <c r="C15" s="7">
        <f t="shared" ref="C15" si="1">C14*C9</f>
        <v>-0.878</v>
      </c>
      <c r="D15" s="7">
        <f>D14*D9</f>
        <v>-0.19059929498668499</v>
      </c>
      <c r="E15" s="7">
        <f>E14*E9</f>
        <v>-0.1139671381557967</v>
      </c>
      <c r="F15" s="7">
        <f>F14*F9</f>
        <v>-6.2277977002487498E-3</v>
      </c>
      <c r="G15" s="7">
        <f>G14*G9</f>
        <v>4.5384999575902196E-2</v>
      </c>
      <c r="H15" s="7">
        <f>H14*H9</f>
        <v>4.3014037283859684E-2</v>
      </c>
    </row>
    <row r="16" spans="2:8">
      <c r="B16" s="6" t="s">
        <v>15</v>
      </c>
      <c r="C16" s="5">
        <f t="shared" ref="C16" si="2">C14/C10</f>
        <v>46.511627906976749</v>
      </c>
      <c r="D16" s="5">
        <f>D14/D10</f>
        <v>18.598763742021823</v>
      </c>
      <c r="E16" s="5">
        <f>E14/E10</f>
        <v>13.302074293870509</v>
      </c>
      <c r="F16" s="5">
        <f>F14/F10</f>
        <v>10.054661456375742</v>
      </c>
      <c r="G16" s="5">
        <f>G14/G10</f>
        <v>7.9271353213568707</v>
      </c>
      <c r="H16" s="5">
        <f>H14/H10</f>
        <v>6.5579975828592207</v>
      </c>
    </row>
    <row r="17" spans="2:8">
      <c r="B17" s="6" t="s">
        <v>13</v>
      </c>
      <c r="C17" s="7">
        <f t="shared" ref="C17:H17" si="3">C16*$C$2</f>
        <v>0.46511627906976749</v>
      </c>
      <c r="D17" s="7">
        <f t="shared" si="3"/>
        <v>0.18598763742021823</v>
      </c>
      <c r="E17" s="7">
        <f t="shared" si="3"/>
        <v>0.13302074293870508</v>
      </c>
      <c r="F17" s="7">
        <f t="shared" si="3"/>
        <v>0.10054661456375742</v>
      </c>
      <c r="G17" s="7">
        <f t="shared" si="3"/>
        <v>7.9271353213568707E-2</v>
      </c>
      <c r="H17" s="7">
        <f t="shared" si="3"/>
        <v>6.5579975828592207E-2</v>
      </c>
    </row>
    <row r="18" spans="2:8">
      <c r="B18" s="6" t="s">
        <v>5</v>
      </c>
      <c r="C18" s="8">
        <f t="shared" ref="C18:H18" si="4">C19</f>
        <v>-4.1288372093023253E-3</v>
      </c>
      <c r="D18" s="8">
        <f t="shared" si="4"/>
        <v>-1.2174530662331743E-4</v>
      </c>
      <c r="E18" s="8">
        <f t="shared" si="4"/>
        <v>7.3128487282014311E-4</v>
      </c>
      <c r="F18" s="8">
        <f t="shared" si="4"/>
        <v>5.0099790831816442E-3</v>
      </c>
      <c r="G18" s="8">
        <f t="shared" si="4"/>
        <v>8.8018138995762194E-3</v>
      </c>
      <c r="H18" s="8">
        <f t="shared" si="4"/>
        <v>9.7730393024465841E-3</v>
      </c>
    </row>
    <row r="19" spans="2:8">
      <c r="B19" s="6" t="s">
        <v>7</v>
      </c>
      <c r="C19" s="7">
        <f t="shared" ref="C19:H19" si="5">C20/C14</f>
        <v>-4.1288372093023253E-3</v>
      </c>
      <c r="D19" s="7">
        <f t="shared" si="5"/>
        <v>-1.2174530662331743E-4</v>
      </c>
      <c r="E19" s="7">
        <f t="shared" si="5"/>
        <v>7.3128487282014311E-4</v>
      </c>
      <c r="F19" s="7">
        <f t="shared" si="5"/>
        <v>5.0099790831816442E-3</v>
      </c>
      <c r="G19" s="7">
        <f t="shared" si="5"/>
        <v>8.8018138995762194E-3</v>
      </c>
      <c r="H19" s="7">
        <f t="shared" si="5"/>
        <v>9.7730393024465841E-3</v>
      </c>
    </row>
    <row r="20" spans="2:8">
      <c r="B20" s="6" t="s">
        <v>6</v>
      </c>
      <c r="C20" s="18">
        <f t="shared" ref="C20:H20" si="6">C15+C17</f>
        <v>-0.41288372093023251</v>
      </c>
      <c r="D20" s="18">
        <f t="shared" si="6"/>
        <v>-4.6116575664667536E-3</v>
      </c>
      <c r="E20" s="18">
        <f t="shared" si="6"/>
        <v>1.9053604782908379E-2</v>
      </c>
      <c r="F20" s="18">
        <f t="shared" si="6"/>
        <v>9.4318816863508667E-2</v>
      </c>
      <c r="G20" s="18">
        <f t="shared" si="6"/>
        <v>0.1246563527894709</v>
      </c>
      <c r="H20" s="18">
        <f t="shared" si="6"/>
        <v>0.1085940131124519</v>
      </c>
    </row>
  </sheetData>
  <mergeCells count="1">
    <mergeCell ref="B5:H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Entry Point</vt:lpstr>
      <vt:lpstr>By Edge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Eliot Jacobson</dc:creator>
  <cp:lastModifiedBy>Eliot Jacobson</cp:lastModifiedBy>
  <dcterms:created xsi:type="dcterms:W3CDTF">2014-07-23T22:50:51Z</dcterms:created>
  <dcterms:modified xsi:type="dcterms:W3CDTF">2014-07-30T03:10:42Z</dcterms:modified>
</cp:coreProperties>
</file>