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9875" windowHeight="9255"/>
  </bookViews>
  <sheets>
    <sheet name="foo10" sheetId="1" r:id="rId1"/>
  </sheets>
  <calcPr calcId="125725"/>
</workbook>
</file>

<file path=xl/calcChain.xml><?xml version="1.0" encoding="utf-8"?>
<calcChain xmlns="http://schemas.openxmlformats.org/spreadsheetml/2006/main">
  <c r="P7" i="1"/>
  <c r="O7"/>
  <c r="J5"/>
  <c r="K5" s="1"/>
  <c r="J6"/>
  <c r="K6" s="1"/>
  <c r="J7"/>
  <c r="J8"/>
  <c r="K8" s="1"/>
  <c r="J9"/>
  <c r="K9" s="1"/>
  <c r="J10"/>
  <c r="K10" s="1"/>
  <c r="J11"/>
  <c r="J12"/>
  <c r="K12" s="1"/>
  <c r="J13"/>
  <c r="K13" s="1"/>
  <c r="J14"/>
  <c r="K14" s="1"/>
  <c r="J15"/>
  <c r="J16"/>
  <c r="K16" s="1"/>
  <c r="J17"/>
  <c r="K17" s="1"/>
  <c r="J18"/>
  <c r="K18" s="1"/>
  <c r="J19"/>
  <c r="J20"/>
  <c r="K20" s="1"/>
  <c r="J21"/>
  <c r="K21" s="1"/>
  <c r="J22"/>
  <c r="K22" s="1"/>
  <c r="J23"/>
  <c r="J24"/>
  <c r="K24" s="1"/>
  <c r="J25"/>
  <c r="K25" s="1"/>
  <c r="J26"/>
  <c r="K26" s="1"/>
  <c r="J27"/>
  <c r="J28"/>
  <c r="K28" s="1"/>
  <c r="J29"/>
  <c r="K29" s="1"/>
  <c r="J30"/>
  <c r="K30" s="1"/>
  <c r="J31"/>
  <c r="J32"/>
  <c r="K32" s="1"/>
  <c r="J33"/>
  <c r="K33" s="1"/>
  <c r="J34"/>
  <c r="K34" s="1"/>
  <c r="J35"/>
  <c r="J36"/>
  <c r="K36" s="1"/>
  <c r="J37"/>
  <c r="K37" s="1"/>
  <c r="J38"/>
  <c r="K38" s="1"/>
  <c r="J39"/>
  <c r="J40"/>
  <c r="K40" s="1"/>
  <c r="J41"/>
  <c r="K41" s="1"/>
  <c r="J42"/>
  <c r="K42" s="1"/>
  <c r="J43"/>
  <c r="J44"/>
  <c r="K44" s="1"/>
  <c r="J45"/>
  <c r="K45" s="1"/>
  <c r="J46"/>
  <c r="K46" s="1"/>
  <c r="J47"/>
  <c r="J48"/>
  <c r="K48" s="1"/>
  <c r="J49"/>
  <c r="K49" s="1"/>
  <c r="J50"/>
  <c r="K50" s="1"/>
  <c r="J51"/>
  <c r="J52"/>
  <c r="K52" s="1"/>
  <c r="J53"/>
  <c r="K53" s="1"/>
  <c r="J54"/>
  <c r="K54" s="1"/>
  <c r="J55"/>
  <c r="J56"/>
  <c r="K56" s="1"/>
  <c r="J57"/>
  <c r="K57" s="1"/>
  <c r="J58"/>
  <c r="K58" s="1"/>
  <c r="J59"/>
  <c r="J60"/>
  <c r="K60" s="1"/>
  <c r="J61"/>
  <c r="K61" s="1"/>
  <c r="J62"/>
  <c r="K62" s="1"/>
  <c r="J63"/>
  <c r="J64"/>
  <c r="K64" s="1"/>
  <c r="J65"/>
  <c r="K65" s="1"/>
  <c r="J66"/>
  <c r="K66" s="1"/>
  <c r="J67"/>
  <c r="J68"/>
  <c r="K68" s="1"/>
  <c r="J69"/>
  <c r="K69" s="1"/>
  <c r="J70"/>
  <c r="K70" s="1"/>
  <c r="J7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122"/>
  <c r="K122" s="1"/>
  <c r="J123"/>
  <c r="K123" s="1"/>
  <c r="J124"/>
  <c r="K124" s="1"/>
  <c r="J125"/>
  <c r="K125" s="1"/>
  <c r="J126"/>
  <c r="K126" s="1"/>
  <c r="J127"/>
  <c r="K127" s="1"/>
  <c r="J128"/>
  <c r="K128" s="1"/>
  <c r="J129"/>
  <c r="K129" s="1"/>
  <c r="J130"/>
  <c r="K130" s="1"/>
  <c r="J131"/>
  <c r="K131" s="1"/>
  <c r="J132"/>
  <c r="K132" s="1"/>
  <c r="J133"/>
  <c r="K133" s="1"/>
  <c r="J134"/>
  <c r="K134" s="1"/>
  <c r="J135"/>
  <c r="K135" s="1"/>
  <c r="J136"/>
  <c r="K136" s="1"/>
  <c r="J137"/>
  <c r="K137" s="1"/>
  <c r="J138"/>
  <c r="K138" s="1"/>
  <c r="J139"/>
  <c r="K139" s="1"/>
  <c r="J140"/>
  <c r="K140" s="1"/>
  <c r="J141"/>
  <c r="K141" s="1"/>
  <c r="J142"/>
  <c r="K142" s="1"/>
  <c r="J143"/>
  <c r="K143" s="1"/>
  <c r="J144"/>
  <c r="K144" s="1"/>
  <c r="J145"/>
  <c r="K145" s="1"/>
  <c r="J146"/>
  <c r="K146" s="1"/>
  <c r="J147"/>
  <c r="K147" s="1"/>
  <c r="J148"/>
  <c r="K148" s="1"/>
  <c r="J149"/>
  <c r="K149" s="1"/>
  <c r="J150"/>
  <c r="K150" s="1"/>
  <c r="J151"/>
  <c r="K151" s="1"/>
  <c r="J152"/>
  <c r="K152" s="1"/>
  <c r="J153"/>
  <c r="K153" s="1"/>
  <c r="J154"/>
  <c r="K154" s="1"/>
  <c r="J155"/>
  <c r="K155" s="1"/>
  <c r="J156"/>
  <c r="K156" s="1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4"/>
  <c r="K164" s="1"/>
  <c r="J165"/>
  <c r="K165" s="1"/>
  <c r="J166"/>
  <c r="K166" s="1"/>
  <c r="J167"/>
  <c r="K167" s="1"/>
  <c r="J168"/>
  <c r="K168" s="1"/>
  <c r="J169"/>
  <c r="K169" s="1"/>
  <c r="J170"/>
  <c r="K170" s="1"/>
  <c r="J171"/>
  <c r="K171" s="1"/>
  <c r="J172"/>
  <c r="K172" s="1"/>
  <c r="J4"/>
  <c r="K4" s="1"/>
  <c r="I5"/>
  <c r="E5" s="1"/>
  <c r="I6"/>
  <c r="E6" s="1"/>
  <c r="I7"/>
  <c r="E7" s="1"/>
  <c r="I8"/>
  <c r="E8" s="1"/>
  <c r="I9"/>
  <c r="E9" s="1"/>
  <c r="I10"/>
  <c r="E10" s="1"/>
  <c r="I11"/>
  <c r="E11" s="1"/>
  <c r="I12"/>
  <c r="E12" s="1"/>
  <c r="I13"/>
  <c r="E13" s="1"/>
  <c r="I14"/>
  <c r="E14" s="1"/>
  <c r="I15"/>
  <c r="E15" s="1"/>
  <c r="I16"/>
  <c r="E16" s="1"/>
  <c r="I17"/>
  <c r="E17" s="1"/>
  <c r="I18"/>
  <c r="E18" s="1"/>
  <c r="I19"/>
  <c r="E19" s="1"/>
  <c r="I20"/>
  <c r="E20" s="1"/>
  <c r="I21"/>
  <c r="E21" s="1"/>
  <c r="I22"/>
  <c r="E22" s="1"/>
  <c r="I23"/>
  <c r="E23" s="1"/>
  <c r="I24"/>
  <c r="E24" s="1"/>
  <c r="I25"/>
  <c r="E25" s="1"/>
  <c r="I26"/>
  <c r="E26" s="1"/>
  <c r="I27"/>
  <c r="E27" s="1"/>
  <c r="I28"/>
  <c r="E28" s="1"/>
  <c r="I29"/>
  <c r="E29" s="1"/>
  <c r="I30"/>
  <c r="E30" s="1"/>
  <c r="I31"/>
  <c r="E31" s="1"/>
  <c r="I32"/>
  <c r="E32" s="1"/>
  <c r="I33"/>
  <c r="E33" s="1"/>
  <c r="I34"/>
  <c r="E34" s="1"/>
  <c r="I35"/>
  <c r="E35" s="1"/>
  <c r="I36"/>
  <c r="E36" s="1"/>
  <c r="I37"/>
  <c r="E37" s="1"/>
  <c r="I38"/>
  <c r="E38" s="1"/>
  <c r="I39"/>
  <c r="E39" s="1"/>
  <c r="I40"/>
  <c r="E40" s="1"/>
  <c r="I41"/>
  <c r="E41" s="1"/>
  <c r="I42"/>
  <c r="E42" s="1"/>
  <c r="I43"/>
  <c r="E43" s="1"/>
  <c r="I44"/>
  <c r="E44" s="1"/>
  <c r="I45"/>
  <c r="E45" s="1"/>
  <c r="I46"/>
  <c r="E46" s="1"/>
  <c r="I47"/>
  <c r="E47" s="1"/>
  <c r="I48"/>
  <c r="E48" s="1"/>
  <c r="I49"/>
  <c r="E49" s="1"/>
  <c r="I50"/>
  <c r="E50" s="1"/>
  <c r="I51"/>
  <c r="E51" s="1"/>
  <c r="I52"/>
  <c r="E52" s="1"/>
  <c r="I53"/>
  <c r="E53" s="1"/>
  <c r="I54"/>
  <c r="E54" s="1"/>
  <c r="I55"/>
  <c r="E55" s="1"/>
  <c r="I56"/>
  <c r="E56" s="1"/>
  <c r="I57"/>
  <c r="E57" s="1"/>
  <c r="I58"/>
  <c r="E58" s="1"/>
  <c r="I59"/>
  <c r="E59" s="1"/>
  <c r="I60"/>
  <c r="E60" s="1"/>
  <c r="I61"/>
  <c r="E61" s="1"/>
  <c r="I62"/>
  <c r="E62" s="1"/>
  <c r="I63"/>
  <c r="E63" s="1"/>
  <c r="I64"/>
  <c r="E64" s="1"/>
  <c r="I65"/>
  <c r="E65" s="1"/>
  <c r="I66"/>
  <c r="E66" s="1"/>
  <c r="I67"/>
  <c r="E67" s="1"/>
  <c r="I68"/>
  <c r="E68" s="1"/>
  <c r="I69"/>
  <c r="E69" s="1"/>
  <c r="I70"/>
  <c r="E70" s="1"/>
  <c r="I71"/>
  <c r="E71" s="1"/>
  <c r="I72"/>
  <c r="E72" s="1"/>
  <c r="I73"/>
  <c r="E73" s="1"/>
  <c r="I74"/>
  <c r="E74" s="1"/>
  <c r="I75"/>
  <c r="E75" s="1"/>
  <c r="I76"/>
  <c r="E76" s="1"/>
  <c r="I77"/>
  <c r="E77" s="1"/>
  <c r="I78"/>
  <c r="E78" s="1"/>
  <c r="I79"/>
  <c r="E79" s="1"/>
  <c r="I80"/>
  <c r="E80" s="1"/>
  <c r="I81"/>
  <c r="E81" s="1"/>
  <c r="I82"/>
  <c r="E82" s="1"/>
  <c r="I83"/>
  <c r="E83" s="1"/>
  <c r="I84"/>
  <c r="E84" s="1"/>
  <c r="I85"/>
  <c r="E85" s="1"/>
  <c r="I86"/>
  <c r="E86" s="1"/>
  <c r="I87"/>
  <c r="E87" s="1"/>
  <c r="I88"/>
  <c r="E88" s="1"/>
  <c r="I89"/>
  <c r="E89" s="1"/>
  <c r="I90"/>
  <c r="E90" s="1"/>
  <c r="I91"/>
  <c r="E91" s="1"/>
  <c r="I92"/>
  <c r="E92" s="1"/>
  <c r="I93"/>
  <c r="E93" s="1"/>
  <c r="I94"/>
  <c r="E94" s="1"/>
  <c r="I95"/>
  <c r="E95" s="1"/>
  <c r="I96"/>
  <c r="E96" s="1"/>
  <c r="I97"/>
  <c r="E97" s="1"/>
  <c r="I98"/>
  <c r="E98" s="1"/>
  <c r="I99"/>
  <c r="E99" s="1"/>
  <c r="I100"/>
  <c r="E100" s="1"/>
  <c r="I101"/>
  <c r="E101" s="1"/>
  <c r="I102"/>
  <c r="E102" s="1"/>
  <c r="I103"/>
  <c r="E103" s="1"/>
  <c r="I104"/>
  <c r="E104" s="1"/>
  <c r="I105"/>
  <c r="E105" s="1"/>
  <c r="I106"/>
  <c r="E106" s="1"/>
  <c r="I107"/>
  <c r="E107" s="1"/>
  <c r="I108"/>
  <c r="E108" s="1"/>
  <c r="I109"/>
  <c r="E109" s="1"/>
  <c r="I110"/>
  <c r="E110" s="1"/>
  <c r="I111"/>
  <c r="E111" s="1"/>
  <c r="I112"/>
  <c r="E112" s="1"/>
  <c r="I113"/>
  <c r="E113" s="1"/>
  <c r="I114"/>
  <c r="E114" s="1"/>
  <c r="I115"/>
  <c r="E115" s="1"/>
  <c r="I116"/>
  <c r="E116" s="1"/>
  <c r="I117"/>
  <c r="E117" s="1"/>
  <c r="I118"/>
  <c r="E118" s="1"/>
  <c r="I119"/>
  <c r="E119" s="1"/>
  <c r="I120"/>
  <c r="E120" s="1"/>
  <c r="I121"/>
  <c r="E121" s="1"/>
  <c r="I122"/>
  <c r="E122" s="1"/>
  <c r="I123"/>
  <c r="E123" s="1"/>
  <c r="I124"/>
  <c r="E124" s="1"/>
  <c r="I125"/>
  <c r="E125" s="1"/>
  <c r="I126"/>
  <c r="E126" s="1"/>
  <c r="I127"/>
  <c r="E127" s="1"/>
  <c r="I128"/>
  <c r="E128" s="1"/>
  <c r="I129"/>
  <c r="E129" s="1"/>
  <c r="I130"/>
  <c r="E130" s="1"/>
  <c r="I131"/>
  <c r="E131" s="1"/>
  <c r="I132"/>
  <c r="E132" s="1"/>
  <c r="I133"/>
  <c r="E133" s="1"/>
  <c r="I134"/>
  <c r="E134" s="1"/>
  <c r="I135"/>
  <c r="E135" s="1"/>
  <c r="I136"/>
  <c r="E136" s="1"/>
  <c r="I137"/>
  <c r="E137" s="1"/>
  <c r="I138"/>
  <c r="E138" s="1"/>
  <c r="I139"/>
  <c r="E139" s="1"/>
  <c r="I140"/>
  <c r="E140" s="1"/>
  <c r="I141"/>
  <c r="E141" s="1"/>
  <c r="I142"/>
  <c r="E142" s="1"/>
  <c r="I143"/>
  <c r="E143" s="1"/>
  <c r="I144"/>
  <c r="E144" s="1"/>
  <c r="I145"/>
  <c r="E145" s="1"/>
  <c r="I146"/>
  <c r="E146" s="1"/>
  <c r="I147"/>
  <c r="E147" s="1"/>
  <c r="I148"/>
  <c r="E148" s="1"/>
  <c r="I149"/>
  <c r="E149" s="1"/>
  <c r="I150"/>
  <c r="E150" s="1"/>
  <c r="I151"/>
  <c r="E151" s="1"/>
  <c r="I152"/>
  <c r="E152" s="1"/>
  <c r="I153"/>
  <c r="E153" s="1"/>
  <c r="I154"/>
  <c r="E154" s="1"/>
  <c r="I155"/>
  <c r="E155" s="1"/>
  <c r="I156"/>
  <c r="E156" s="1"/>
  <c r="I157"/>
  <c r="E157" s="1"/>
  <c r="I158"/>
  <c r="E158" s="1"/>
  <c r="I159"/>
  <c r="E159" s="1"/>
  <c r="I160"/>
  <c r="E160" s="1"/>
  <c r="I161"/>
  <c r="E161" s="1"/>
  <c r="I162"/>
  <c r="E162" s="1"/>
  <c r="I163"/>
  <c r="E163" s="1"/>
  <c r="I164"/>
  <c r="E164" s="1"/>
  <c r="I165"/>
  <c r="E165" s="1"/>
  <c r="I166"/>
  <c r="E166" s="1"/>
  <c r="I167"/>
  <c r="E167" s="1"/>
  <c r="I168"/>
  <c r="E168" s="1"/>
  <c r="I169"/>
  <c r="E169" s="1"/>
  <c r="I170"/>
  <c r="E170" s="1"/>
  <c r="I171"/>
  <c r="E171" s="1"/>
  <c r="I172"/>
  <c r="E172" s="1"/>
  <c r="I4"/>
  <c r="E4" s="1"/>
  <c r="O5" s="1"/>
  <c r="P5" s="1"/>
  <c r="O6" l="1"/>
  <c r="P6" s="1"/>
  <c r="K71"/>
  <c r="K67"/>
  <c r="K63"/>
  <c r="K59"/>
  <c r="K55"/>
  <c r="K51"/>
  <c r="K47"/>
  <c r="K43"/>
  <c r="K39"/>
  <c r="K35"/>
  <c r="K31"/>
  <c r="K27"/>
  <c r="K23"/>
  <c r="K19"/>
  <c r="K15"/>
  <c r="K11"/>
  <c r="K7"/>
  <c r="P4" s="1"/>
</calcChain>
</file>

<file path=xl/sharedStrings.xml><?xml version="1.0" encoding="utf-8"?>
<sst xmlns="http://schemas.openxmlformats.org/spreadsheetml/2006/main" count="522" uniqueCount="210">
  <si>
    <t>2c</t>
  </si>
  <si>
    <t>3d</t>
  </si>
  <si>
    <t>Check</t>
  </si>
  <si>
    <t>4d</t>
  </si>
  <si>
    <t>5d</t>
  </si>
  <si>
    <t>6d</t>
  </si>
  <si>
    <t>7d</t>
  </si>
  <si>
    <t>8d</t>
  </si>
  <si>
    <t>9d</t>
  </si>
  <si>
    <t>Td</t>
  </si>
  <si>
    <t>Jd</t>
  </si>
  <si>
    <t>Qd</t>
  </si>
  <si>
    <t>Kd</t>
  </si>
  <si>
    <t>Ad</t>
  </si>
  <si>
    <t>3c</t>
  </si>
  <si>
    <t>4c</t>
  </si>
  <si>
    <t>5c</t>
  </si>
  <si>
    <t>6c</t>
  </si>
  <si>
    <t>7c</t>
  </si>
  <si>
    <t>8c</t>
  </si>
  <si>
    <t>9c</t>
  </si>
  <si>
    <t>Tc</t>
  </si>
  <si>
    <t>Jc</t>
  </si>
  <si>
    <t>Qc</t>
  </si>
  <si>
    <t>Kc</t>
  </si>
  <si>
    <t>Ac</t>
  </si>
  <si>
    <t>2d</t>
  </si>
  <si>
    <t>Player's Cards</t>
  </si>
  <si>
    <t>Perms</t>
  </si>
  <si>
    <t>EV Check</t>
  </si>
  <si>
    <t>EV Raise 4x</t>
  </si>
  <si>
    <t>Best EV</t>
  </si>
  <si>
    <t>pre-Flop Strategy</t>
  </si>
  <si>
    <t>p</t>
  </si>
  <si>
    <t>p*Best EV</t>
  </si>
  <si>
    <t>2/3 o</t>
  </si>
  <si>
    <t>2/4 o</t>
  </si>
  <si>
    <t>2/5 o</t>
  </si>
  <si>
    <t>2/6 o</t>
  </si>
  <si>
    <t>2/7 o</t>
  </si>
  <si>
    <t>2/8 o</t>
  </si>
  <si>
    <t>2/9 o</t>
  </si>
  <si>
    <t>2/T o</t>
  </si>
  <si>
    <t>2/J o</t>
  </si>
  <si>
    <t>2/Q o</t>
  </si>
  <si>
    <t>2/K o</t>
  </si>
  <si>
    <t>2/A o</t>
  </si>
  <si>
    <t>3/4 o</t>
  </si>
  <si>
    <t>3/5 o</t>
  </si>
  <si>
    <t>3/6 o</t>
  </si>
  <si>
    <t>3/7 o</t>
  </si>
  <si>
    <t>3/8 o</t>
  </si>
  <si>
    <t>3/9 o</t>
  </si>
  <si>
    <t>3/T o</t>
  </si>
  <si>
    <t>3/J o</t>
  </si>
  <si>
    <t>3/Q o</t>
  </si>
  <si>
    <t>3/K o</t>
  </si>
  <si>
    <t>3/A o</t>
  </si>
  <si>
    <t>4/5 o</t>
  </si>
  <si>
    <t>4/6 o</t>
  </si>
  <si>
    <t>4/7 o</t>
  </si>
  <si>
    <t>4/8 o</t>
  </si>
  <si>
    <t>4/9 o</t>
  </si>
  <si>
    <t>4/T o</t>
  </si>
  <si>
    <t>4/J o</t>
  </si>
  <si>
    <t>4/Q o</t>
  </si>
  <si>
    <t>4/K o</t>
  </si>
  <si>
    <t>4/A o</t>
  </si>
  <si>
    <t>5/6 o</t>
  </si>
  <si>
    <t>5/7 o</t>
  </si>
  <si>
    <t>5/8 o</t>
  </si>
  <si>
    <t>5/9 o</t>
  </si>
  <si>
    <t>5/T o</t>
  </si>
  <si>
    <t>5/J o</t>
  </si>
  <si>
    <t>5/Q o</t>
  </si>
  <si>
    <t>5/K o</t>
  </si>
  <si>
    <t>5/A o</t>
  </si>
  <si>
    <t>6/7 o</t>
  </si>
  <si>
    <t>6/8 o</t>
  </si>
  <si>
    <t>6/9 o</t>
  </si>
  <si>
    <t>6/T o</t>
  </si>
  <si>
    <t>6/J o</t>
  </si>
  <si>
    <t>6/Q o</t>
  </si>
  <si>
    <t>6/K o</t>
  </si>
  <si>
    <t>6/A o</t>
  </si>
  <si>
    <t>7/8 o</t>
  </si>
  <si>
    <t>7/9 o</t>
  </si>
  <si>
    <t>7/T o</t>
  </si>
  <si>
    <t>7/J o</t>
  </si>
  <si>
    <t>7/Q o</t>
  </si>
  <si>
    <t>7/K o</t>
  </si>
  <si>
    <t>7/A o</t>
  </si>
  <si>
    <t>8/9 o</t>
  </si>
  <si>
    <t>8/T o</t>
  </si>
  <si>
    <t>8/J o</t>
  </si>
  <si>
    <t>8/Q o</t>
  </si>
  <si>
    <t>8/K o</t>
  </si>
  <si>
    <t>8/A o</t>
  </si>
  <si>
    <t>9/T o</t>
  </si>
  <si>
    <t>9/J o</t>
  </si>
  <si>
    <t>9/Q o</t>
  </si>
  <si>
    <t>9/K o</t>
  </si>
  <si>
    <t>9/A o</t>
  </si>
  <si>
    <t>T/J o</t>
  </si>
  <si>
    <t>T/Q o</t>
  </si>
  <si>
    <t>T/K o</t>
  </si>
  <si>
    <t>T/A o</t>
  </si>
  <si>
    <t>J/Q o</t>
  </si>
  <si>
    <t>J/K o</t>
  </si>
  <si>
    <t>J/A o</t>
  </si>
  <si>
    <t>Q/K o</t>
  </si>
  <si>
    <t>Q/A o</t>
  </si>
  <si>
    <t>K/A o</t>
  </si>
  <si>
    <t>2/3 s</t>
  </si>
  <si>
    <t>2/4 s</t>
  </si>
  <si>
    <t>2/5 s</t>
  </si>
  <si>
    <t>2/6 s</t>
  </si>
  <si>
    <t>2/7 s</t>
  </si>
  <si>
    <t>2/8 s</t>
  </si>
  <si>
    <t>2/9 s</t>
  </si>
  <si>
    <t>2/T s</t>
  </si>
  <si>
    <t>2/J s</t>
  </si>
  <si>
    <t>2/Q s</t>
  </si>
  <si>
    <t>2/K s</t>
  </si>
  <si>
    <t>2/A s</t>
  </si>
  <si>
    <t>3/4 s</t>
  </si>
  <si>
    <t>3/5 s</t>
  </si>
  <si>
    <t>3/6 s</t>
  </si>
  <si>
    <t>3/7 s</t>
  </si>
  <si>
    <t>3/8 s</t>
  </si>
  <si>
    <t>3/9 s</t>
  </si>
  <si>
    <t>3/T s</t>
  </si>
  <si>
    <t>3/J s</t>
  </si>
  <si>
    <t>3/Q s</t>
  </si>
  <si>
    <t>3/K s</t>
  </si>
  <si>
    <t>3/A s</t>
  </si>
  <si>
    <t>4/5 s</t>
  </si>
  <si>
    <t>4/6 s</t>
  </si>
  <si>
    <t>4/7 s</t>
  </si>
  <si>
    <t>4/8 s</t>
  </si>
  <si>
    <t>4/9 s</t>
  </si>
  <si>
    <t>4/T s</t>
  </si>
  <si>
    <t>4/J s</t>
  </si>
  <si>
    <t>4/Q s</t>
  </si>
  <si>
    <t>4/K s</t>
  </si>
  <si>
    <t>4/A s</t>
  </si>
  <si>
    <t>5/6 s</t>
  </si>
  <si>
    <t>5/7 s</t>
  </si>
  <si>
    <t>5/8 s</t>
  </si>
  <si>
    <t>5/9 s</t>
  </si>
  <si>
    <t>5/T s</t>
  </si>
  <si>
    <t>5/J s</t>
  </si>
  <si>
    <t>5/Q s</t>
  </si>
  <si>
    <t>5/K s</t>
  </si>
  <si>
    <t>5/A s</t>
  </si>
  <si>
    <t>6/7 s</t>
  </si>
  <si>
    <t>6/8 s</t>
  </si>
  <si>
    <t>6/9 s</t>
  </si>
  <si>
    <t>6/T s</t>
  </si>
  <si>
    <t>6/J s</t>
  </si>
  <si>
    <t>6/Q s</t>
  </si>
  <si>
    <t>6/K s</t>
  </si>
  <si>
    <t>6/A s</t>
  </si>
  <si>
    <t>7/8 s</t>
  </si>
  <si>
    <t>7/9 s</t>
  </si>
  <si>
    <t>7/T s</t>
  </si>
  <si>
    <t>7/J s</t>
  </si>
  <si>
    <t>7/Q s</t>
  </si>
  <si>
    <t>7/K s</t>
  </si>
  <si>
    <t>7/A s</t>
  </si>
  <si>
    <t>8/9 s</t>
  </si>
  <si>
    <t>8/T s</t>
  </si>
  <si>
    <t>8/J s</t>
  </si>
  <si>
    <t>8/Q s</t>
  </si>
  <si>
    <t>8/K s</t>
  </si>
  <si>
    <t>8/A s</t>
  </si>
  <si>
    <t>9/T s</t>
  </si>
  <si>
    <t>9/J s</t>
  </si>
  <si>
    <t>9/Q s</t>
  </si>
  <si>
    <t>9/K s</t>
  </si>
  <si>
    <t>9/A s</t>
  </si>
  <si>
    <t>T/J s</t>
  </si>
  <si>
    <t>T/Q s</t>
  </si>
  <si>
    <t>T/K s</t>
  </si>
  <si>
    <t>T/A s</t>
  </si>
  <si>
    <t>J/Q s</t>
  </si>
  <si>
    <t>J/K s</t>
  </si>
  <si>
    <t>J/A s</t>
  </si>
  <si>
    <t>Q/K s</t>
  </si>
  <si>
    <t>Q/A s</t>
  </si>
  <si>
    <t>K/A s</t>
  </si>
  <si>
    <t>2/2 p</t>
  </si>
  <si>
    <t>3/3 p</t>
  </si>
  <si>
    <t>4/4 p</t>
  </si>
  <si>
    <t>5/5 p</t>
  </si>
  <si>
    <t>6/6 p</t>
  </si>
  <si>
    <t>7/7 p</t>
  </si>
  <si>
    <t>8/8 p</t>
  </si>
  <si>
    <t>9/9 p</t>
  </si>
  <si>
    <t>T/T p</t>
  </si>
  <si>
    <t>J/J p</t>
  </si>
  <si>
    <t>Q/Q p</t>
  </si>
  <si>
    <t>K/K p</t>
  </si>
  <si>
    <t>A/A p</t>
  </si>
  <si>
    <t>Short</t>
  </si>
  <si>
    <t>Raise 4x</t>
  </si>
  <si>
    <t>Ultimate Texas Hold'em Combinatorial Analysis and House Edge</t>
  </si>
  <si>
    <t>Ultimate Texas Hold'em Combinatorial Analysis Summary</t>
  </si>
  <si>
    <t>Edge:</t>
  </si>
  <si>
    <t>Player edge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</si>
</sst>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164" fontId="18" fillId="0" borderId="10" xfId="0" applyNumberFormat="1" applyFont="1" applyBorder="1"/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5" fontId="0" fillId="0" borderId="10" xfId="1" applyNumberFormat="1" applyFont="1" applyBorder="1"/>
    <xf numFmtId="0" fontId="0" fillId="0" borderId="10" xfId="0" applyBorder="1"/>
    <xf numFmtId="0" fontId="18" fillId="0" borderId="10" xfId="0" applyFont="1" applyBorder="1" applyAlignment="1">
      <alignment horizontal="center"/>
    </xf>
    <xf numFmtId="0" fontId="0" fillId="0" borderId="0" xfId="0"/>
    <xf numFmtId="0" fontId="18" fillId="0" borderId="10" xfId="0" applyFont="1" applyBorder="1"/>
    <xf numFmtId="165" fontId="18" fillId="0" borderId="10" xfId="1" applyNumberFormat="1" applyFont="1" applyBorder="1"/>
    <xf numFmtId="0" fontId="19" fillId="33" borderId="10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2"/>
  <sheetViews>
    <sheetView tabSelected="1" workbookViewId="0"/>
  </sheetViews>
  <sheetFormatPr defaultRowHeight="15"/>
  <cols>
    <col min="1" max="1" width="9.140625" style="9"/>
    <col min="7" max="11" width="9.28515625" bestFit="1" customWidth="1"/>
    <col min="13" max="13" width="9.140625" style="9"/>
    <col min="14" max="14" width="12.85546875" customWidth="1"/>
    <col min="15" max="15" width="10.28515625" bestFit="1" customWidth="1"/>
    <col min="16" max="16" width="12.42578125" customWidth="1"/>
  </cols>
  <sheetData>
    <row r="1" spans="2:16" s="9" customFormat="1"/>
    <row r="2" spans="2:16" s="9" customFormat="1">
      <c r="B2" s="13" t="s">
        <v>206</v>
      </c>
      <c r="C2" s="13"/>
      <c r="D2" s="13"/>
      <c r="E2" s="13"/>
      <c r="F2" s="13"/>
      <c r="G2" s="13"/>
      <c r="H2" s="13"/>
      <c r="I2" s="13"/>
      <c r="J2" s="13"/>
      <c r="K2" s="13"/>
    </row>
    <row r="3" spans="2:16" ht="30" customHeight="1">
      <c r="B3" s="12" t="s">
        <v>27</v>
      </c>
      <c r="C3" s="12"/>
      <c r="D3" s="4" t="s">
        <v>204</v>
      </c>
      <c r="E3" s="3" t="s">
        <v>32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33</v>
      </c>
      <c r="K3" s="3" t="s">
        <v>34</v>
      </c>
      <c r="L3" s="1"/>
      <c r="M3" s="1"/>
      <c r="N3" s="14" t="s">
        <v>207</v>
      </c>
      <c r="O3" s="14"/>
      <c r="P3" s="14"/>
    </row>
    <row r="4" spans="2:16">
      <c r="B4" s="8" t="s">
        <v>0</v>
      </c>
      <c r="C4" s="8" t="s">
        <v>1</v>
      </c>
      <c r="D4" s="8" t="s">
        <v>35</v>
      </c>
      <c r="E4" s="8" t="str">
        <f t="shared" ref="E4:E35" si="0">IF(I4=G4,"Check", "Raise 4x")</f>
        <v>Check</v>
      </c>
      <c r="F4" s="8">
        <v>12</v>
      </c>
      <c r="G4" s="2">
        <v>-0.92583740999999997</v>
      </c>
      <c r="H4" s="2">
        <v>-2.3481164200000002</v>
      </c>
      <c r="I4" s="2">
        <f>MAX(G4:H4)</f>
        <v>-0.92583740999999997</v>
      </c>
      <c r="J4" s="2">
        <f>F4/SUM($F$4:$F$172)</f>
        <v>9.0497737556561094E-3</v>
      </c>
      <c r="K4" s="2">
        <f>J4*I4</f>
        <v>-8.3786190950226255E-3</v>
      </c>
      <c r="N4" s="7"/>
      <c r="O4" s="5" t="s">
        <v>208</v>
      </c>
      <c r="P4" s="6">
        <f>SUM(K4:K172)</f>
        <v>-2.1849713363499168E-2</v>
      </c>
    </row>
    <row r="5" spans="2:16">
      <c r="B5" s="8" t="s">
        <v>0</v>
      </c>
      <c r="C5" s="8" t="s">
        <v>3</v>
      </c>
      <c r="D5" s="8" t="s">
        <v>36</v>
      </c>
      <c r="E5" s="8" t="str">
        <f t="shared" si="0"/>
        <v>Check</v>
      </c>
      <c r="F5" s="8">
        <v>12</v>
      </c>
      <c r="G5" s="2">
        <v>-0.87256020000000001</v>
      </c>
      <c r="H5" s="2">
        <v>-2.2436925200000002</v>
      </c>
      <c r="I5" s="2">
        <f t="shared" ref="I5:I68" si="1">MAX(G5:H5)</f>
        <v>-0.87256020000000001</v>
      </c>
      <c r="J5" s="2">
        <f t="shared" ref="J5:J68" si="2">F5/SUM($F$4:$F$172)</f>
        <v>9.0497737556561094E-3</v>
      </c>
      <c r="K5" s="2">
        <f t="shared" ref="K5:K68" si="3">J5*I5</f>
        <v>-7.8964723981900468E-3</v>
      </c>
      <c r="N5" s="10" t="s">
        <v>2</v>
      </c>
      <c r="O5" s="10">
        <f>SUMIFS(F$4:F$172,E$4:E$172,"Check")</f>
        <v>826</v>
      </c>
      <c r="P5" s="11">
        <f>O5/1326</f>
        <v>0.62292609351432882</v>
      </c>
    </row>
    <row r="6" spans="2:16">
      <c r="B6" s="8" t="s">
        <v>0</v>
      </c>
      <c r="C6" s="8" t="s">
        <v>4</v>
      </c>
      <c r="D6" s="8" t="s">
        <v>37</v>
      </c>
      <c r="E6" s="8" t="str">
        <f t="shared" si="0"/>
        <v>Check</v>
      </c>
      <c r="F6" s="8">
        <v>12</v>
      </c>
      <c r="G6" s="2">
        <v>-0.82332393000000004</v>
      </c>
      <c r="H6" s="2">
        <v>-2.1213968900000002</v>
      </c>
      <c r="I6" s="2">
        <f t="shared" si="1"/>
        <v>-0.82332393000000004</v>
      </c>
      <c r="J6" s="2">
        <f t="shared" si="2"/>
        <v>9.0497737556561094E-3</v>
      </c>
      <c r="K6" s="2">
        <f t="shared" si="3"/>
        <v>-7.4508952941176477E-3</v>
      </c>
      <c r="N6" s="10" t="s">
        <v>205</v>
      </c>
      <c r="O6" s="10">
        <f>SUMIFS(F$4:F$172,E$4:E$172,"Raise 4x")</f>
        <v>500</v>
      </c>
      <c r="P6" s="11">
        <f>O6/1326</f>
        <v>0.37707390648567118</v>
      </c>
    </row>
    <row r="7" spans="2:16">
      <c r="B7" s="8" t="s">
        <v>0</v>
      </c>
      <c r="C7" s="8" t="s">
        <v>5</v>
      </c>
      <c r="D7" s="8" t="s">
        <v>38</v>
      </c>
      <c r="E7" s="8" t="str">
        <f t="shared" si="0"/>
        <v>Check</v>
      </c>
      <c r="F7" s="8">
        <v>12</v>
      </c>
      <c r="G7" s="2">
        <v>-0.86136345999999997</v>
      </c>
      <c r="H7" s="2">
        <v>-2.1581889900000002</v>
      </c>
      <c r="I7" s="2">
        <f t="shared" si="1"/>
        <v>-0.86136345999999997</v>
      </c>
      <c r="J7" s="2">
        <f t="shared" si="2"/>
        <v>9.0497737556561094E-3</v>
      </c>
      <c r="K7" s="2">
        <f t="shared" si="3"/>
        <v>-7.7951444343891405E-3</v>
      </c>
      <c r="N7" s="10" t="s">
        <v>209</v>
      </c>
      <c r="O7" s="10">
        <f>SUMIFS(F4:F172,I4:I172,"&gt;0")</f>
        <v>468</v>
      </c>
      <c r="P7" s="11">
        <f>O7/1326</f>
        <v>0.35294117647058826</v>
      </c>
    </row>
    <row r="8" spans="2:16">
      <c r="B8" s="8" t="s">
        <v>0</v>
      </c>
      <c r="C8" s="8" t="s">
        <v>6</v>
      </c>
      <c r="D8" s="8" t="s">
        <v>39</v>
      </c>
      <c r="E8" s="8" t="str">
        <f t="shared" si="0"/>
        <v>Check</v>
      </c>
      <c r="F8" s="8">
        <v>12</v>
      </c>
      <c r="G8" s="2">
        <v>-0.88280647999999995</v>
      </c>
      <c r="H8" s="2">
        <v>-2.1175788299999998</v>
      </c>
      <c r="I8" s="2">
        <f t="shared" si="1"/>
        <v>-0.88280647999999995</v>
      </c>
      <c r="J8" s="2">
        <f t="shared" si="2"/>
        <v>9.0497737556561094E-3</v>
      </c>
      <c r="K8" s="2">
        <f t="shared" si="3"/>
        <v>-7.9891989140271503E-3</v>
      </c>
    </row>
    <row r="9" spans="2:16">
      <c r="B9" s="8" t="s">
        <v>0</v>
      </c>
      <c r="C9" s="8" t="s">
        <v>7</v>
      </c>
      <c r="D9" s="8" t="s">
        <v>40</v>
      </c>
      <c r="E9" s="8" t="str">
        <f t="shared" si="0"/>
        <v>Check</v>
      </c>
      <c r="F9" s="8">
        <v>12</v>
      </c>
      <c r="G9" s="2">
        <v>-0.82006071000000003</v>
      </c>
      <c r="H9" s="2">
        <v>-1.8782139499999999</v>
      </c>
      <c r="I9" s="2">
        <f t="shared" si="1"/>
        <v>-0.82006071000000003</v>
      </c>
      <c r="J9" s="2">
        <f t="shared" si="2"/>
        <v>9.0497737556561094E-3</v>
      </c>
      <c r="K9" s="2">
        <f t="shared" si="3"/>
        <v>-7.4213638914027158E-3</v>
      </c>
    </row>
    <row r="10" spans="2:16">
      <c r="B10" s="8" t="s">
        <v>0</v>
      </c>
      <c r="C10" s="8" t="s">
        <v>8</v>
      </c>
      <c r="D10" s="8" t="s">
        <v>41</v>
      </c>
      <c r="E10" s="8" t="str">
        <f t="shared" si="0"/>
        <v>Check</v>
      </c>
      <c r="F10" s="8">
        <v>12</v>
      </c>
      <c r="G10" s="2">
        <v>-0.75821097000000004</v>
      </c>
      <c r="H10" s="2">
        <v>-1.6383637900000001</v>
      </c>
      <c r="I10" s="2">
        <f t="shared" si="1"/>
        <v>-0.75821097000000004</v>
      </c>
      <c r="J10" s="2">
        <f t="shared" si="2"/>
        <v>9.0497737556561094E-3</v>
      </c>
      <c r="K10" s="2">
        <f t="shared" si="3"/>
        <v>-6.8616377375565621E-3</v>
      </c>
    </row>
    <row r="11" spans="2:16">
      <c r="B11" s="8" t="s">
        <v>0</v>
      </c>
      <c r="C11" s="8" t="s">
        <v>9</v>
      </c>
      <c r="D11" s="8" t="s">
        <v>42</v>
      </c>
      <c r="E11" s="8" t="str">
        <f t="shared" si="0"/>
        <v>Check</v>
      </c>
      <c r="F11" s="8">
        <v>12</v>
      </c>
      <c r="G11" s="2">
        <v>-0.65945421000000004</v>
      </c>
      <c r="H11" s="2">
        <v>-1.3544930399999999</v>
      </c>
      <c r="I11" s="2">
        <f t="shared" si="1"/>
        <v>-0.65945421000000004</v>
      </c>
      <c r="J11" s="2">
        <f t="shared" si="2"/>
        <v>9.0497737556561094E-3</v>
      </c>
      <c r="K11" s="2">
        <f t="shared" si="3"/>
        <v>-5.9679114027149328E-3</v>
      </c>
    </row>
    <row r="12" spans="2:16">
      <c r="B12" s="8" t="s">
        <v>0</v>
      </c>
      <c r="C12" s="8" t="s">
        <v>10</v>
      </c>
      <c r="D12" s="8" t="s">
        <v>43</v>
      </c>
      <c r="E12" s="8" t="str">
        <f t="shared" si="0"/>
        <v>Check</v>
      </c>
      <c r="F12" s="8">
        <v>12</v>
      </c>
      <c r="G12" s="2">
        <v>-0.56721608999999995</v>
      </c>
      <c r="H12" s="2">
        <v>-1.07719846</v>
      </c>
      <c r="I12" s="2">
        <f t="shared" si="1"/>
        <v>-0.56721608999999995</v>
      </c>
      <c r="J12" s="2">
        <f t="shared" si="2"/>
        <v>9.0497737556561094E-3</v>
      </c>
      <c r="K12" s="2">
        <f t="shared" si="3"/>
        <v>-5.133177285067873E-3</v>
      </c>
    </row>
    <row r="13" spans="2:16">
      <c r="B13" s="8" t="s">
        <v>0</v>
      </c>
      <c r="C13" s="8" t="s">
        <v>11</v>
      </c>
      <c r="D13" s="8" t="s">
        <v>44</v>
      </c>
      <c r="E13" s="8" t="str">
        <f t="shared" si="0"/>
        <v>Check</v>
      </c>
      <c r="F13" s="8">
        <v>12</v>
      </c>
      <c r="G13" s="2">
        <v>-0.45221830000000002</v>
      </c>
      <c r="H13" s="2">
        <v>-0.77157222999999997</v>
      </c>
      <c r="I13" s="2">
        <f t="shared" si="1"/>
        <v>-0.45221830000000002</v>
      </c>
      <c r="J13" s="2">
        <f t="shared" si="2"/>
        <v>9.0497737556561094E-3</v>
      </c>
      <c r="K13" s="2">
        <f t="shared" si="3"/>
        <v>-4.092473303167421E-3</v>
      </c>
    </row>
    <row r="14" spans="2:16">
      <c r="B14" s="8" t="s">
        <v>0</v>
      </c>
      <c r="C14" s="8" t="s">
        <v>12</v>
      </c>
      <c r="D14" s="8" t="s">
        <v>45</v>
      </c>
      <c r="E14" s="8" t="str">
        <f t="shared" si="0"/>
        <v>Check</v>
      </c>
      <c r="F14" s="8">
        <v>12</v>
      </c>
      <c r="G14" s="2">
        <v>-0.31129572</v>
      </c>
      <c r="H14" s="2">
        <v>-0.43770246000000002</v>
      </c>
      <c r="I14" s="2">
        <f t="shared" si="1"/>
        <v>-0.31129572</v>
      </c>
      <c r="J14" s="2">
        <f t="shared" si="2"/>
        <v>9.0497737556561094E-3</v>
      </c>
      <c r="K14" s="2">
        <f t="shared" si="3"/>
        <v>-2.8171558371040727E-3</v>
      </c>
    </row>
    <row r="15" spans="2:16">
      <c r="B15" s="8" t="s">
        <v>0</v>
      </c>
      <c r="C15" s="8" t="s">
        <v>13</v>
      </c>
      <c r="D15" s="8" t="s">
        <v>46</v>
      </c>
      <c r="E15" s="8" t="str">
        <f t="shared" si="0"/>
        <v>Raise 4x</v>
      </c>
      <c r="F15" s="8">
        <v>12</v>
      </c>
      <c r="G15" s="2">
        <v>-8.2327410000000004E-2</v>
      </c>
      <c r="H15" s="2">
        <v>4.1729929999999998E-2</v>
      </c>
      <c r="I15" s="2">
        <f t="shared" si="1"/>
        <v>4.1729929999999998E-2</v>
      </c>
      <c r="J15" s="2">
        <f t="shared" si="2"/>
        <v>9.0497737556561094E-3</v>
      </c>
      <c r="K15" s="2">
        <f t="shared" si="3"/>
        <v>3.7764642533936652E-4</v>
      </c>
    </row>
    <row r="16" spans="2:16">
      <c r="B16" s="8" t="s">
        <v>14</v>
      </c>
      <c r="C16" s="8" t="s">
        <v>3</v>
      </c>
      <c r="D16" s="8" t="s">
        <v>47</v>
      </c>
      <c r="E16" s="8" t="str">
        <f t="shared" si="0"/>
        <v>Check</v>
      </c>
      <c r="F16" s="8">
        <v>12</v>
      </c>
      <c r="G16" s="2">
        <v>-0.76005073999999995</v>
      </c>
      <c r="H16" s="2">
        <v>-2.0169258299999999</v>
      </c>
      <c r="I16" s="2">
        <f t="shared" si="1"/>
        <v>-0.76005073999999995</v>
      </c>
      <c r="J16" s="2">
        <f t="shared" si="2"/>
        <v>9.0497737556561094E-3</v>
      </c>
      <c r="K16" s="2">
        <f t="shared" si="3"/>
        <v>-6.8782872398190044E-3</v>
      </c>
    </row>
    <row r="17" spans="2:11">
      <c r="B17" s="8" t="s">
        <v>14</v>
      </c>
      <c r="C17" s="8" t="s">
        <v>4</v>
      </c>
      <c r="D17" s="8" t="s">
        <v>48</v>
      </c>
      <c r="E17" s="8" t="str">
        <f t="shared" si="0"/>
        <v>Check</v>
      </c>
      <c r="F17" s="8">
        <v>12</v>
      </c>
      <c r="G17" s="2">
        <v>-0.70833637999999999</v>
      </c>
      <c r="H17" s="2">
        <v>-1.8906065299999999</v>
      </c>
      <c r="I17" s="2">
        <f t="shared" si="1"/>
        <v>-0.70833637999999999</v>
      </c>
      <c r="J17" s="2">
        <f t="shared" si="2"/>
        <v>9.0497737556561094E-3</v>
      </c>
      <c r="K17" s="2">
        <f t="shared" si="3"/>
        <v>-6.4102839819004526E-3</v>
      </c>
    </row>
    <row r="18" spans="2:11">
      <c r="B18" s="8" t="s">
        <v>14</v>
      </c>
      <c r="C18" s="8" t="s">
        <v>5</v>
      </c>
      <c r="D18" s="8" t="s">
        <v>49</v>
      </c>
      <c r="E18" s="8" t="str">
        <f t="shared" si="0"/>
        <v>Check</v>
      </c>
      <c r="F18" s="8">
        <v>12</v>
      </c>
      <c r="G18" s="2">
        <v>-0.74515432000000004</v>
      </c>
      <c r="H18" s="2">
        <v>-1.9249938499999999</v>
      </c>
      <c r="I18" s="2">
        <f t="shared" si="1"/>
        <v>-0.74515432000000004</v>
      </c>
      <c r="J18" s="2">
        <f t="shared" si="2"/>
        <v>9.0497737556561094E-3</v>
      </c>
      <c r="K18" s="2">
        <f t="shared" si="3"/>
        <v>-6.7434780090497746E-3</v>
      </c>
    </row>
    <row r="19" spans="2:11">
      <c r="B19" s="8" t="s">
        <v>14</v>
      </c>
      <c r="C19" s="8" t="s">
        <v>6</v>
      </c>
      <c r="D19" s="8" t="s">
        <v>50</v>
      </c>
      <c r="E19" s="8" t="str">
        <f t="shared" si="0"/>
        <v>Check</v>
      </c>
      <c r="F19" s="8">
        <v>12</v>
      </c>
      <c r="G19" s="2">
        <v>-0.76702643000000004</v>
      </c>
      <c r="H19" s="2">
        <v>-1.8829417100000001</v>
      </c>
      <c r="I19" s="2">
        <f t="shared" si="1"/>
        <v>-0.76702643000000004</v>
      </c>
      <c r="J19" s="2">
        <f t="shared" si="2"/>
        <v>9.0497737556561094E-3</v>
      </c>
      <c r="K19" s="2">
        <f t="shared" si="3"/>
        <v>-6.9414156561085983E-3</v>
      </c>
    </row>
    <row r="20" spans="2:11">
      <c r="B20" s="8" t="s">
        <v>14</v>
      </c>
      <c r="C20" s="8" t="s">
        <v>7</v>
      </c>
      <c r="D20" s="8" t="s">
        <v>51</v>
      </c>
      <c r="E20" s="8" t="str">
        <f t="shared" si="0"/>
        <v>Check</v>
      </c>
      <c r="F20" s="8">
        <v>12</v>
      </c>
      <c r="G20" s="2">
        <v>-0.78490461</v>
      </c>
      <c r="H20" s="2">
        <v>-1.80312797</v>
      </c>
      <c r="I20" s="2">
        <f t="shared" si="1"/>
        <v>-0.78490461</v>
      </c>
      <c r="J20" s="2">
        <f t="shared" si="2"/>
        <v>9.0497737556561094E-3</v>
      </c>
      <c r="K20" s="2">
        <f t="shared" si="3"/>
        <v>-7.1032091402714942E-3</v>
      </c>
    </row>
    <row r="21" spans="2:11">
      <c r="B21" s="8" t="s">
        <v>14</v>
      </c>
      <c r="C21" s="8" t="s">
        <v>8</v>
      </c>
      <c r="D21" s="8" t="s">
        <v>52</v>
      </c>
      <c r="E21" s="8" t="str">
        <f t="shared" si="0"/>
        <v>Check</v>
      </c>
      <c r="F21" s="8">
        <v>12</v>
      </c>
      <c r="G21" s="2">
        <v>-0.70866576000000003</v>
      </c>
      <c r="H21" s="2">
        <v>-1.5323399499999999</v>
      </c>
      <c r="I21" s="2">
        <f t="shared" si="1"/>
        <v>-0.70866576000000003</v>
      </c>
      <c r="J21" s="2">
        <f t="shared" si="2"/>
        <v>9.0497737556561094E-3</v>
      </c>
      <c r="K21" s="2">
        <f t="shared" si="3"/>
        <v>-6.4132647963800913E-3</v>
      </c>
    </row>
    <row r="22" spans="2:11">
      <c r="B22" s="8" t="s">
        <v>14</v>
      </c>
      <c r="C22" s="8" t="s">
        <v>9</v>
      </c>
      <c r="D22" s="8" t="s">
        <v>53</v>
      </c>
      <c r="E22" s="8" t="str">
        <f t="shared" si="0"/>
        <v>Check</v>
      </c>
      <c r="F22" s="8">
        <v>12</v>
      </c>
      <c r="G22" s="2">
        <v>-0.61001548000000005</v>
      </c>
      <c r="H22" s="2">
        <v>-1.2480828100000001</v>
      </c>
      <c r="I22" s="2">
        <f t="shared" si="1"/>
        <v>-0.61001548000000005</v>
      </c>
      <c r="J22" s="2">
        <f t="shared" si="2"/>
        <v>9.0497737556561094E-3</v>
      </c>
      <c r="K22" s="2">
        <f t="shared" si="3"/>
        <v>-5.5205020814479647E-3</v>
      </c>
    </row>
    <row r="23" spans="2:11">
      <c r="B23" s="8" t="s">
        <v>14</v>
      </c>
      <c r="C23" s="8" t="s">
        <v>10</v>
      </c>
      <c r="D23" s="8" t="s">
        <v>54</v>
      </c>
      <c r="E23" s="8" t="str">
        <f t="shared" si="0"/>
        <v>Check</v>
      </c>
      <c r="F23" s="8">
        <v>12</v>
      </c>
      <c r="G23" s="2">
        <v>-0.51671168000000001</v>
      </c>
      <c r="H23" s="2">
        <v>-0.97077011999999996</v>
      </c>
      <c r="I23" s="2">
        <f t="shared" si="1"/>
        <v>-0.51671168000000001</v>
      </c>
      <c r="J23" s="2">
        <f t="shared" si="2"/>
        <v>9.0497737556561094E-3</v>
      </c>
      <c r="K23" s="2">
        <f t="shared" si="3"/>
        <v>-4.6761238009049777E-3</v>
      </c>
    </row>
    <row r="24" spans="2:11">
      <c r="B24" s="8" t="s">
        <v>14</v>
      </c>
      <c r="C24" s="8" t="s">
        <v>11</v>
      </c>
      <c r="D24" s="8" t="s">
        <v>55</v>
      </c>
      <c r="E24" s="8" t="str">
        <f t="shared" si="0"/>
        <v>Check</v>
      </c>
      <c r="F24" s="8">
        <v>12</v>
      </c>
      <c r="G24" s="2">
        <v>-0.40088441000000002</v>
      </c>
      <c r="H24" s="2">
        <v>-0.66551718000000004</v>
      </c>
      <c r="I24" s="2">
        <f t="shared" si="1"/>
        <v>-0.40088441000000002</v>
      </c>
      <c r="J24" s="2">
        <f t="shared" si="2"/>
        <v>9.0497737556561094E-3</v>
      </c>
      <c r="K24" s="2">
        <f t="shared" si="3"/>
        <v>-3.6279132126696839E-3</v>
      </c>
    </row>
    <row r="25" spans="2:11">
      <c r="B25" s="8" t="s">
        <v>14</v>
      </c>
      <c r="C25" s="8" t="s">
        <v>12</v>
      </c>
      <c r="D25" s="8" t="s">
        <v>56</v>
      </c>
      <c r="E25" s="8" t="str">
        <f t="shared" si="0"/>
        <v>Check</v>
      </c>
      <c r="F25" s="8">
        <v>12</v>
      </c>
      <c r="G25" s="2">
        <v>-0.25831658000000002</v>
      </c>
      <c r="H25" s="2">
        <v>-0.33241208</v>
      </c>
      <c r="I25" s="2">
        <f t="shared" si="1"/>
        <v>-0.25831658000000002</v>
      </c>
      <c r="J25" s="2">
        <f t="shared" si="2"/>
        <v>9.0497737556561094E-3</v>
      </c>
      <c r="K25" s="2">
        <f t="shared" si="3"/>
        <v>-2.3377066063348419E-3</v>
      </c>
    </row>
    <row r="26" spans="2:11">
      <c r="B26" s="8" t="s">
        <v>14</v>
      </c>
      <c r="C26" s="8" t="s">
        <v>13</v>
      </c>
      <c r="D26" s="8" t="s">
        <v>57</v>
      </c>
      <c r="E26" s="8" t="str">
        <f t="shared" si="0"/>
        <v>Raise 4x</v>
      </c>
      <c r="F26" s="8">
        <v>12</v>
      </c>
      <c r="G26" s="2">
        <v>-2.3205880000000002E-2</v>
      </c>
      <c r="H26" s="2">
        <v>0.14744684</v>
      </c>
      <c r="I26" s="2">
        <f t="shared" si="1"/>
        <v>0.14744684</v>
      </c>
      <c r="J26" s="2">
        <f t="shared" si="2"/>
        <v>9.0497737556561094E-3</v>
      </c>
      <c r="K26" s="2">
        <f t="shared" si="3"/>
        <v>1.3343605429864255E-3</v>
      </c>
    </row>
    <row r="27" spans="2:11">
      <c r="B27" s="8" t="s">
        <v>15</v>
      </c>
      <c r="C27" s="8" t="s">
        <v>4</v>
      </c>
      <c r="D27" s="8" t="s">
        <v>58</v>
      </c>
      <c r="E27" s="8" t="str">
        <f t="shared" si="0"/>
        <v>Check</v>
      </c>
      <c r="F27" s="8">
        <v>12</v>
      </c>
      <c r="G27" s="2">
        <v>-0.59770449000000003</v>
      </c>
      <c r="H27" s="2">
        <v>-1.6699510799999999</v>
      </c>
      <c r="I27" s="2">
        <f t="shared" si="1"/>
        <v>-0.59770449000000003</v>
      </c>
      <c r="J27" s="2">
        <f t="shared" si="2"/>
        <v>9.0497737556561094E-3</v>
      </c>
      <c r="K27" s="2">
        <f t="shared" si="3"/>
        <v>-5.4090904072398201E-3</v>
      </c>
    </row>
    <row r="28" spans="2:11">
      <c r="B28" s="8" t="s">
        <v>15</v>
      </c>
      <c r="C28" s="8" t="s">
        <v>5</v>
      </c>
      <c r="D28" s="8" t="s">
        <v>59</v>
      </c>
      <c r="E28" s="8" t="str">
        <f t="shared" si="0"/>
        <v>Check</v>
      </c>
      <c r="F28" s="8">
        <v>12</v>
      </c>
      <c r="G28" s="2">
        <v>-0.63114625000000002</v>
      </c>
      <c r="H28" s="2">
        <v>-1.69920073</v>
      </c>
      <c r="I28" s="2">
        <f t="shared" si="1"/>
        <v>-0.63114625000000002</v>
      </c>
      <c r="J28" s="2">
        <f t="shared" si="2"/>
        <v>9.0497737556561094E-3</v>
      </c>
      <c r="K28" s="2">
        <f t="shared" si="3"/>
        <v>-5.7117307692307702E-3</v>
      </c>
    </row>
    <row r="29" spans="2:11">
      <c r="B29" s="8" t="s">
        <v>15</v>
      </c>
      <c r="C29" s="8" t="s">
        <v>6</v>
      </c>
      <c r="D29" s="8" t="s">
        <v>60</v>
      </c>
      <c r="E29" s="8" t="str">
        <f t="shared" si="0"/>
        <v>Check</v>
      </c>
      <c r="F29" s="8">
        <v>12</v>
      </c>
      <c r="G29" s="2">
        <v>-0.65220367999999995</v>
      </c>
      <c r="H29" s="2">
        <v>-1.6555687800000001</v>
      </c>
      <c r="I29" s="2">
        <f t="shared" si="1"/>
        <v>-0.65220367999999995</v>
      </c>
      <c r="J29" s="2">
        <f t="shared" si="2"/>
        <v>9.0497737556561094E-3</v>
      </c>
      <c r="K29" s="2">
        <f t="shared" si="3"/>
        <v>-5.902295746606335E-3</v>
      </c>
    </row>
    <row r="30" spans="2:11">
      <c r="B30" s="8" t="s">
        <v>15</v>
      </c>
      <c r="C30" s="8" t="s">
        <v>7</v>
      </c>
      <c r="D30" s="8" t="s">
        <v>61</v>
      </c>
      <c r="E30" s="8" t="str">
        <f t="shared" si="0"/>
        <v>Check</v>
      </c>
      <c r="F30" s="8">
        <v>12</v>
      </c>
      <c r="G30" s="2">
        <v>-0.67050803000000003</v>
      </c>
      <c r="H30" s="2">
        <v>-1.5743882199999999</v>
      </c>
      <c r="I30" s="2">
        <f t="shared" si="1"/>
        <v>-0.67050803000000003</v>
      </c>
      <c r="J30" s="2">
        <f t="shared" si="2"/>
        <v>9.0497737556561094E-3</v>
      </c>
      <c r="K30" s="2">
        <f t="shared" si="3"/>
        <v>-6.0679459728506793E-3</v>
      </c>
    </row>
    <row r="31" spans="2:11">
      <c r="B31" s="8" t="s">
        <v>15</v>
      </c>
      <c r="C31" s="8" t="s">
        <v>8</v>
      </c>
      <c r="D31" s="8" t="s">
        <v>62</v>
      </c>
      <c r="E31" s="8" t="str">
        <f t="shared" si="0"/>
        <v>Check</v>
      </c>
      <c r="F31" s="8">
        <v>12</v>
      </c>
      <c r="G31" s="2">
        <v>-0.67467781000000004</v>
      </c>
      <c r="H31" s="2">
        <v>-1.4579848900000001</v>
      </c>
      <c r="I31" s="2">
        <f t="shared" si="1"/>
        <v>-0.67467781000000004</v>
      </c>
      <c r="J31" s="2">
        <f t="shared" si="2"/>
        <v>9.0497737556561094E-3</v>
      </c>
      <c r="K31" s="2">
        <f t="shared" si="3"/>
        <v>-6.1056815384615392E-3</v>
      </c>
    </row>
    <row r="32" spans="2:11">
      <c r="B32" s="8" t="s">
        <v>15</v>
      </c>
      <c r="C32" s="8" t="s">
        <v>9</v>
      </c>
      <c r="D32" s="8" t="s">
        <v>63</v>
      </c>
      <c r="E32" s="8" t="str">
        <f t="shared" si="0"/>
        <v>Check</v>
      </c>
      <c r="F32" s="8">
        <v>12</v>
      </c>
      <c r="G32" s="2">
        <v>-0.56165178000000004</v>
      </c>
      <c r="H32" s="2">
        <v>-1.1435249199999999</v>
      </c>
      <c r="I32" s="2">
        <f t="shared" si="1"/>
        <v>-0.56165178000000004</v>
      </c>
      <c r="J32" s="2">
        <f t="shared" si="2"/>
        <v>9.0497737556561094E-3</v>
      </c>
      <c r="K32" s="2">
        <f t="shared" si="3"/>
        <v>-5.0828215384615396E-3</v>
      </c>
    </row>
    <row r="33" spans="2:11">
      <c r="B33" s="8" t="s">
        <v>15</v>
      </c>
      <c r="C33" s="8" t="s">
        <v>10</v>
      </c>
      <c r="D33" s="8" t="s">
        <v>64</v>
      </c>
      <c r="E33" s="8" t="str">
        <f t="shared" si="0"/>
        <v>Check</v>
      </c>
      <c r="F33" s="8">
        <v>12</v>
      </c>
      <c r="G33" s="2">
        <v>-0.46702302000000001</v>
      </c>
      <c r="H33" s="2">
        <v>-0.86614891999999999</v>
      </c>
      <c r="I33" s="2">
        <f t="shared" si="1"/>
        <v>-0.46702302000000001</v>
      </c>
      <c r="J33" s="2">
        <f t="shared" si="2"/>
        <v>9.0497737556561094E-3</v>
      </c>
      <c r="K33" s="2">
        <f t="shared" si="3"/>
        <v>-4.226452669683258E-3</v>
      </c>
    </row>
    <row r="34" spans="2:11">
      <c r="B34" s="8" t="s">
        <v>15</v>
      </c>
      <c r="C34" s="8" t="s">
        <v>11</v>
      </c>
      <c r="D34" s="8" t="s">
        <v>65</v>
      </c>
      <c r="E34" s="8" t="str">
        <f t="shared" si="0"/>
        <v>Check</v>
      </c>
      <c r="F34" s="8">
        <v>12</v>
      </c>
      <c r="G34" s="2">
        <v>-0.35034345</v>
      </c>
      <c r="H34" s="2">
        <v>-0.56121511999999996</v>
      </c>
      <c r="I34" s="2">
        <f t="shared" si="1"/>
        <v>-0.35034345</v>
      </c>
      <c r="J34" s="2">
        <f t="shared" si="2"/>
        <v>9.0497737556561094E-3</v>
      </c>
      <c r="K34" s="2">
        <f t="shared" si="3"/>
        <v>-3.1705289592760186E-3</v>
      </c>
    </row>
    <row r="35" spans="2:11">
      <c r="B35" s="8" t="s">
        <v>15</v>
      </c>
      <c r="C35" s="8" t="s">
        <v>12</v>
      </c>
      <c r="D35" s="8" t="s">
        <v>66</v>
      </c>
      <c r="E35" s="8" t="str">
        <f t="shared" si="0"/>
        <v>Check</v>
      </c>
      <c r="F35" s="8">
        <v>12</v>
      </c>
      <c r="G35" s="2">
        <v>-0.20601432</v>
      </c>
      <c r="H35" s="2">
        <v>-0.22881164000000001</v>
      </c>
      <c r="I35" s="2">
        <f t="shared" si="1"/>
        <v>-0.20601432</v>
      </c>
      <c r="J35" s="2">
        <f t="shared" si="2"/>
        <v>9.0497737556561094E-3</v>
      </c>
      <c r="K35" s="2">
        <f t="shared" si="3"/>
        <v>-1.8643829864253396E-3</v>
      </c>
    </row>
    <row r="36" spans="2:11">
      <c r="B36" s="8" t="s">
        <v>15</v>
      </c>
      <c r="C36" s="8" t="s">
        <v>13</v>
      </c>
      <c r="D36" s="8" t="s">
        <v>67</v>
      </c>
      <c r="E36" s="8" t="str">
        <f t="shared" ref="E36:E67" si="4">IF(I36=G36,"Check", "Raise 4x")</f>
        <v>Raise 4x</v>
      </c>
      <c r="F36" s="8">
        <v>12</v>
      </c>
      <c r="G36" s="2">
        <v>3.373172E-2</v>
      </c>
      <c r="H36" s="2">
        <v>0.24939516</v>
      </c>
      <c r="I36" s="2">
        <f t="shared" si="1"/>
        <v>0.24939516</v>
      </c>
      <c r="J36" s="2">
        <f t="shared" si="2"/>
        <v>9.0497737556561094E-3</v>
      </c>
      <c r="K36" s="2">
        <f t="shared" si="3"/>
        <v>2.2569697737556565E-3</v>
      </c>
    </row>
    <row r="37" spans="2:11">
      <c r="B37" s="8" t="s">
        <v>16</v>
      </c>
      <c r="C37" s="8" t="s">
        <v>5</v>
      </c>
      <c r="D37" s="8" t="s">
        <v>68</v>
      </c>
      <c r="E37" s="8" t="str">
        <f t="shared" si="4"/>
        <v>Check</v>
      </c>
      <c r="F37" s="8">
        <v>12</v>
      </c>
      <c r="G37" s="2">
        <v>-0.52057215000000001</v>
      </c>
      <c r="H37" s="2">
        <v>-1.47509545</v>
      </c>
      <c r="I37" s="2">
        <f t="shared" si="1"/>
        <v>-0.52057215000000001</v>
      </c>
      <c r="J37" s="2">
        <f t="shared" si="2"/>
        <v>9.0497737556561094E-3</v>
      </c>
      <c r="K37" s="2">
        <f t="shared" si="3"/>
        <v>-4.711060180995476E-3</v>
      </c>
    </row>
    <row r="38" spans="2:11">
      <c r="B38" s="8" t="s">
        <v>16</v>
      </c>
      <c r="C38" s="8" t="s">
        <v>6</v>
      </c>
      <c r="D38" s="8" t="s">
        <v>69</v>
      </c>
      <c r="E38" s="8" t="str">
        <f t="shared" si="4"/>
        <v>Check</v>
      </c>
      <c r="F38" s="8">
        <v>12</v>
      </c>
      <c r="G38" s="2">
        <v>-0.53861550000000002</v>
      </c>
      <c r="H38" s="2">
        <v>-1.4277367000000001</v>
      </c>
      <c r="I38" s="2">
        <f t="shared" si="1"/>
        <v>-0.53861550000000002</v>
      </c>
      <c r="J38" s="2">
        <f t="shared" si="2"/>
        <v>9.0497737556561094E-3</v>
      </c>
      <c r="K38" s="2">
        <f t="shared" si="3"/>
        <v>-4.8743484162895936E-3</v>
      </c>
    </row>
    <row r="39" spans="2:11">
      <c r="B39" s="8" t="s">
        <v>16</v>
      </c>
      <c r="C39" s="8" t="s">
        <v>7</v>
      </c>
      <c r="D39" s="8" t="s">
        <v>70</v>
      </c>
      <c r="E39" s="8" t="str">
        <f t="shared" si="4"/>
        <v>Check</v>
      </c>
      <c r="F39" s="8">
        <v>12</v>
      </c>
      <c r="G39" s="2">
        <v>-0.55616787999999995</v>
      </c>
      <c r="H39" s="2">
        <v>-1.3446777299999999</v>
      </c>
      <c r="I39" s="2">
        <f t="shared" si="1"/>
        <v>-0.55616787999999995</v>
      </c>
      <c r="J39" s="2">
        <f t="shared" si="2"/>
        <v>9.0497737556561094E-3</v>
      </c>
      <c r="K39" s="2">
        <f t="shared" si="3"/>
        <v>-5.0331934841628956E-3</v>
      </c>
    </row>
    <row r="40" spans="2:11">
      <c r="B40" s="8" t="s">
        <v>16</v>
      </c>
      <c r="C40" s="8" t="s">
        <v>8</v>
      </c>
      <c r="D40" s="8" t="s">
        <v>71</v>
      </c>
      <c r="E40" s="8" t="str">
        <f t="shared" si="4"/>
        <v>Check</v>
      </c>
      <c r="F40" s="8">
        <v>12</v>
      </c>
      <c r="G40" s="2">
        <v>-0.56052321999999999</v>
      </c>
      <c r="H40" s="2">
        <v>-1.22673443</v>
      </c>
      <c r="I40" s="2">
        <f t="shared" si="1"/>
        <v>-0.56052321999999999</v>
      </c>
      <c r="J40" s="2">
        <f t="shared" si="2"/>
        <v>9.0497737556561094E-3</v>
      </c>
      <c r="K40" s="2">
        <f t="shared" si="3"/>
        <v>-5.0726083257918555E-3</v>
      </c>
    </row>
    <row r="41" spans="2:11">
      <c r="B41" s="8" t="s">
        <v>16</v>
      </c>
      <c r="C41" s="8" t="s">
        <v>9</v>
      </c>
      <c r="D41" s="8" t="s">
        <v>72</v>
      </c>
      <c r="E41" s="8" t="str">
        <f t="shared" si="4"/>
        <v>Check</v>
      </c>
      <c r="F41" s="8">
        <v>12</v>
      </c>
      <c r="G41" s="2">
        <v>-0.52725880999999997</v>
      </c>
      <c r="H41" s="2">
        <v>-1.0605805500000001</v>
      </c>
      <c r="I41" s="2">
        <f t="shared" si="1"/>
        <v>-0.52725880999999997</v>
      </c>
      <c r="J41" s="2">
        <f t="shared" si="2"/>
        <v>9.0497737556561094E-3</v>
      </c>
      <c r="K41" s="2">
        <f t="shared" si="3"/>
        <v>-4.7715729411764709E-3</v>
      </c>
    </row>
    <row r="42" spans="2:11">
      <c r="B42" s="8" t="s">
        <v>16</v>
      </c>
      <c r="C42" s="8" t="s">
        <v>10</v>
      </c>
      <c r="D42" s="8" t="s">
        <v>73</v>
      </c>
      <c r="E42" s="8" t="str">
        <f t="shared" si="4"/>
        <v>Check</v>
      </c>
      <c r="F42" s="8">
        <v>12</v>
      </c>
      <c r="G42" s="2">
        <v>-0.41585453</v>
      </c>
      <c r="H42" s="2">
        <v>-0.75401582</v>
      </c>
      <c r="I42" s="2">
        <f t="shared" si="1"/>
        <v>-0.41585453</v>
      </c>
      <c r="J42" s="2">
        <f t="shared" si="2"/>
        <v>9.0497737556561094E-3</v>
      </c>
      <c r="K42" s="2">
        <f t="shared" si="3"/>
        <v>-3.7633894117647063E-3</v>
      </c>
    </row>
    <row r="43" spans="2:11">
      <c r="B43" s="8" t="s">
        <v>16</v>
      </c>
      <c r="C43" s="8" t="s">
        <v>11</v>
      </c>
      <c r="D43" s="8" t="s">
        <v>74</v>
      </c>
      <c r="E43" s="8" t="str">
        <f t="shared" si="4"/>
        <v>Check</v>
      </c>
      <c r="F43" s="8">
        <v>12</v>
      </c>
      <c r="G43" s="2">
        <v>-0.29752455</v>
      </c>
      <c r="H43" s="2">
        <v>-0.44934705000000003</v>
      </c>
      <c r="I43" s="2">
        <f t="shared" si="1"/>
        <v>-0.29752455</v>
      </c>
      <c r="J43" s="2">
        <f t="shared" si="2"/>
        <v>9.0497737556561094E-3</v>
      </c>
      <c r="K43" s="2">
        <f t="shared" si="3"/>
        <v>-2.692529864253394E-3</v>
      </c>
    </row>
    <row r="44" spans="2:11">
      <c r="B44" s="8" t="s">
        <v>16</v>
      </c>
      <c r="C44" s="8" t="s">
        <v>12</v>
      </c>
      <c r="D44" s="8" t="s">
        <v>75</v>
      </c>
      <c r="E44" s="8" t="str">
        <f t="shared" si="4"/>
        <v>Raise 4x</v>
      </c>
      <c r="F44" s="8">
        <v>12</v>
      </c>
      <c r="G44" s="2">
        <v>-0.1510997</v>
      </c>
      <c r="H44" s="2">
        <v>-0.11758213000000001</v>
      </c>
      <c r="I44" s="2">
        <f t="shared" si="1"/>
        <v>-0.11758213000000001</v>
      </c>
      <c r="J44" s="2">
        <f t="shared" si="2"/>
        <v>9.0497737556561094E-3</v>
      </c>
      <c r="K44" s="2">
        <f t="shared" si="3"/>
        <v>-1.0640916742081449E-3</v>
      </c>
    </row>
    <row r="45" spans="2:11">
      <c r="B45" s="8" t="s">
        <v>16</v>
      </c>
      <c r="C45" s="8" t="s">
        <v>13</v>
      </c>
      <c r="D45" s="8" t="s">
        <v>76</v>
      </c>
      <c r="E45" s="8" t="str">
        <f t="shared" si="4"/>
        <v>Raise 4x</v>
      </c>
      <c r="F45" s="8">
        <v>12</v>
      </c>
      <c r="G45" s="2">
        <v>9.3556440000000005E-2</v>
      </c>
      <c r="H45" s="2">
        <v>0.35854078</v>
      </c>
      <c r="I45" s="2">
        <f t="shared" si="1"/>
        <v>0.35854078</v>
      </c>
      <c r="J45" s="2">
        <f t="shared" si="2"/>
        <v>9.0497737556561094E-3</v>
      </c>
      <c r="K45" s="2">
        <f t="shared" si="3"/>
        <v>3.2447129411764708E-3</v>
      </c>
    </row>
    <row r="46" spans="2:11">
      <c r="B46" s="8" t="s">
        <v>17</v>
      </c>
      <c r="C46" s="8" t="s">
        <v>6</v>
      </c>
      <c r="D46" s="8" t="s">
        <v>77</v>
      </c>
      <c r="E46" s="8" t="str">
        <f t="shared" si="4"/>
        <v>Check</v>
      </c>
      <c r="F46" s="8">
        <v>12</v>
      </c>
      <c r="G46" s="2">
        <v>-0.43092265000000002</v>
      </c>
      <c r="H46" s="2">
        <v>-1.2218706100000001</v>
      </c>
      <c r="I46" s="2">
        <f t="shared" si="1"/>
        <v>-0.43092265000000002</v>
      </c>
      <c r="J46" s="2">
        <f t="shared" si="2"/>
        <v>9.0497737556561094E-3</v>
      </c>
      <c r="K46" s="2">
        <f t="shared" si="3"/>
        <v>-3.8997524886877832E-3</v>
      </c>
    </row>
    <row r="47" spans="2:11">
      <c r="B47" s="8" t="s">
        <v>17</v>
      </c>
      <c r="C47" s="8" t="s">
        <v>7</v>
      </c>
      <c r="D47" s="8" t="s">
        <v>78</v>
      </c>
      <c r="E47" s="8" t="str">
        <f t="shared" si="4"/>
        <v>Check</v>
      </c>
      <c r="F47" s="8">
        <v>12</v>
      </c>
      <c r="G47" s="2">
        <v>-0.4462643</v>
      </c>
      <c r="H47" s="2">
        <v>-1.1382643400000001</v>
      </c>
      <c r="I47" s="2">
        <f t="shared" si="1"/>
        <v>-0.4462643</v>
      </c>
      <c r="J47" s="2">
        <f t="shared" si="2"/>
        <v>9.0497737556561094E-3</v>
      </c>
      <c r="K47" s="2">
        <f t="shared" si="3"/>
        <v>-4.0385909502262448E-3</v>
      </c>
    </row>
    <row r="48" spans="2:11">
      <c r="B48" s="8" t="s">
        <v>17</v>
      </c>
      <c r="C48" s="8" t="s">
        <v>8</v>
      </c>
      <c r="D48" s="8" t="s">
        <v>79</v>
      </c>
      <c r="E48" s="8" t="str">
        <f t="shared" si="4"/>
        <v>Check</v>
      </c>
      <c r="F48" s="8">
        <v>12</v>
      </c>
      <c r="G48" s="2">
        <v>-0.45003251999999999</v>
      </c>
      <c r="H48" s="2">
        <v>-1.01960399</v>
      </c>
      <c r="I48" s="2">
        <f t="shared" si="1"/>
        <v>-0.45003251999999999</v>
      </c>
      <c r="J48" s="2">
        <f t="shared" si="2"/>
        <v>9.0497737556561094E-3</v>
      </c>
      <c r="K48" s="2">
        <f t="shared" si="3"/>
        <v>-4.0726924886877831E-3</v>
      </c>
    </row>
    <row r="49" spans="2:11">
      <c r="B49" s="8" t="s">
        <v>17</v>
      </c>
      <c r="C49" s="8" t="s">
        <v>9</v>
      </c>
      <c r="D49" s="8" t="s">
        <v>80</v>
      </c>
      <c r="E49" s="8" t="str">
        <f t="shared" si="4"/>
        <v>Check</v>
      </c>
      <c r="F49" s="8">
        <v>12</v>
      </c>
      <c r="G49" s="2">
        <v>-0.41672889000000002</v>
      </c>
      <c r="H49" s="2">
        <v>-0.85182369000000002</v>
      </c>
      <c r="I49" s="2">
        <f t="shared" si="1"/>
        <v>-0.41672889000000002</v>
      </c>
      <c r="J49" s="2">
        <f t="shared" si="2"/>
        <v>9.0497737556561094E-3</v>
      </c>
      <c r="K49" s="2">
        <f t="shared" si="3"/>
        <v>-3.7713021719457018E-3</v>
      </c>
    </row>
    <row r="50" spans="2:11">
      <c r="B50" s="8" t="s">
        <v>17</v>
      </c>
      <c r="C50" s="8" t="s">
        <v>10</v>
      </c>
      <c r="D50" s="8" t="s">
        <v>81</v>
      </c>
      <c r="E50" s="8" t="str">
        <f t="shared" si="4"/>
        <v>Check</v>
      </c>
      <c r="F50" s="8">
        <v>12</v>
      </c>
      <c r="G50" s="2">
        <v>-0.38289485000000001</v>
      </c>
      <c r="H50" s="2">
        <v>-0.68615932000000002</v>
      </c>
      <c r="I50" s="2">
        <f t="shared" si="1"/>
        <v>-0.38289485000000001</v>
      </c>
      <c r="J50" s="2">
        <f t="shared" si="2"/>
        <v>9.0497737556561094E-3</v>
      </c>
      <c r="K50" s="2">
        <f t="shared" si="3"/>
        <v>-3.4651117647058827E-3</v>
      </c>
    </row>
    <row r="51" spans="2:11">
      <c r="B51" s="8" t="s">
        <v>17</v>
      </c>
      <c r="C51" s="8" t="s">
        <v>11</v>
      </c>
      <c r="D51" s="8" t="s">
        <v>82</v>
      </c>
      <c r="E51" s="8" t="str">
        <f t="shared" si="4"/>
        <v>Check</v>
      </c>
      <c r="F51" s="8">
        <v>12</v>
      </c>
      <c r="G51" s="2">
        <v>-0.24873000000000001</v>
      </c>
      <c r="H51" s="2">
        <v>-0.35299525999999998</v>
      </c>
      <c r="I51" s="2">
        <f t="shared" si="1"/>
        <v>-0.24873000000000001</v>
      </c>
      <c r="J51" s="2">
        <f t="shared" si="2"/>
        <v>9.0497737556561094E-3</v>
      </c>
      <c r="K51" s="2">
        <f t="shared" si="3"/>
        <v>-2.2509502262443443E-3</v>
      </c>
    </row>
    <row r="52" spans="2:11">
      <c r="B52" s="8" t="s">
        <v>17</v>
      </c>
      <c r="C52" s="8" t="s">
        <v>12</v>
      </c>
      <c r="D52" s="8" t="s">
        <v>83</v>
      </c>
      <c r="E52" s="8" t="str">
        <f t="shared" si="4"/>
        <v>Raise 4x</v>
      </c>
      <c r="F52" s="8">
        <v>12</v>
      </c>
      <c r="G52" s="2">
        <v>-0.10298991</v>
      </c>
      <c r="H52" s="2">
        <v>-2.077435E-2</v>
      </c>
      <c r="I52" s="2">
        <f t="shared" si="1"/>
        <v>-2.077435E-2</v>
      </c>
      <c r="J52" s="2">
        <f t="shared" si="2"/>
        <v>9.0497737556561094E-3</v>
      </c>
      <c r="K52" s="2">
        <f t="shared" si="3"/>
        <v>-1.880031674208145E-4</v>
      </c>
    </row>
    <row r="53" spans="2:11">
      <c r="B53" s="8" t="s">
        <v>17</v>
      </c>
      <c r="C53" s="8" t="s">
        <v>13</v>
      </c>
      <c r="D53" s="8" t="s">
        <v>84</v>
      </c>
      <c r="E53" s="8" t="str">
        <f t="shared" si="4"/>
        <v>Raise 4x</v>
      </c>
      <c r="F53" s="8">
        <v>12</v>
      </c>
      <c r="G53" s="2">
        <v>7.0909970000000003E-2</v>
      </c>
      <c r="H53" s="2">
        <v>0.33976286</v>
      </c>
      <c r="I53" s="2">
        <f t="shared" si="1"/>
        <v>0.33976286</v>
      </c>
      <c r="J53" s="2">
        <f t="shared" si="2"/>
        <v>9.0497737556561094E-3</v>
      </c>
      <c r="K53" s="2">
        <f t="shared" si="3"/>
        <v>3.0747770135746608E-3</v>
      </c>
    </row>
    <row r="54" spans="2:11">
      <c r="B54" s="8" t="s">
        <v>18</v>
      </c>
      <c r="C54" s="8" t="s">
        <v>7</v>
      </c>
      <c r="D54" s="8" t="s">
        <v>85</v>
      </c>
      <c r="E54" s="8" t="str">
        <f t="shared" si="4"/>
        <v>Check</v>
      </c>
      <c r="F54" s="8">
        <v>12</v>
      </c>
      <c r="G54" s="2">
        <v>-0.34019656999999998</v>
      </c>
      <c r="H54" s="2">
        <v>-0.93287560000000003</v>
      </c>
      <c r="I54" s="2">
        <f t="shared" si="1"/>
        <v>-0.34019656999999998</v>
      </c>
      <c r="J54" s="2">
        <f t="shared" si="2"/>
        <v>9.0497737556561094E-3</v>
      </c>
      <c r="K54" s="2">
        <f t="shared" si="3"/>
        <v>-3.0787019909502265E-3</v>
      </c>
    </row>
    <row r="55" spans="2:11">
      <c r="B55" s="8" t="s">
        <v>18</v>
      </c>
      <c r="C55" s="8" t="s">
        <v>8</v>
      </c>
      <c r="D55" s="8" t="s">
        <v>86</v>
      </c>
      <c r="E55" s="8" t="str">
        <f t="shared" si="4"/>
        <v>Check</v>
      </c>
      <c r="F55" s="8">
        <v>12</v>
      </c>
      <c r="G55" s="2">
        <v>-0.34195540000000002</v>
      </c>
      <c r="H55" s="2">
        <v>-0.81419293999999998</v>
      </c>
      <c r="I55" s="2">
        <f t="shared" si="1"/>
        <v>-0.34195540000000002</v>
      </c>
      <c r="J55" s="2">
        <f t="shared" si="2"/>
        <v>9.0497737556561094E-3</v>
      </c>
      <c r="K55" s="2">
        <f t="shared" si="3"/>
        <v>-3.0946190045248873E-3</v>
      </c>
    </row>
    <row r="56" spans="2:11">
      <c r="B56" s="8" t="s">
        <v>18</v>
      </c>
      <c r="C56" s="8" t="s">
        <v>9</v>
      </c>
      <c r="D56" s="8" t="s">
        <v>87</v>
      </c>
      <c r="E56" s="8" t="str">
        <f t="shared" si="4"/>
        <v>Check</v>
      </c>
      <c r="F56" s="8">
        <v>12</v>
      </c>
      <c r="G56" s="2">
        <v>-0.30584546000000001</v>
      </c>
      <c r="H56" s="2">
        <v>-0.64556674000000003</v>
      </c>
      <c r="I56" s="2">
        <f t="shared" si="1"/>
        <v>-0.30584546000000001</v>
      </c>
      <c r="J56" s="2">
        <f t="shared" si="2"/>
        <v>9.0497737556561094E-3</v>
      </c>
      <c r="K56" s="2">
        <f t="shared" si="3"/>
        <v>-2.7678322171945705E-3</v>
      </c>
    </row>
    <row r="57" spans="2:11">
      <c r="B57" s="8" t="s">
        <v>18</v>
      </c>
      <c r="C57" s="8" t="s">
        <v>10</v>
      </c>
      <c r="D57" s="8" t="s">
        <v>88</v>
      </c>
      <c r="E57" s="8" t="str">
        <f t="shared" si="4"/>
        <v>Check</v>
      </c>
      <c r="F57" s="8">
        <v>12</v>
      </c>
      <c r="G57" s="2">
        <v>-0.26982916000000001</v>
      </c>
      <c r="H57" s="2">
        <v>-0.47805167999999998</v>
      </c>
      <c r="I57" s="2">
        <f t="shared" si="1"/>
        <v>-0.26982916000000001</v>
      </c>
      <c r="J57" s="2">
        <f t="shared" si="2"/>
        <v>9.0497737556561094E-3</v>
      </c>
      <c r="K57" s="2">
        <f t="shared" si="3"/>
        <v>-2.4418928506787334E-3</v>
      </c>
    </row>
    <row r="58" spans="2:11">
      <c r="B58" s="8" t="s">
        <v>18</v>
      </c>
      <c r="C58" s="8" t="s">
        <v>11</v>
      </c>
      <c r="D58" s="8" t="s">
        <v>89</v>
      </c>
      <c r="E58" s="8" t="str">
        <f t="shared" si="4"/>
        <v>Check</v>
      </c>
      <c r="F58" s="8">
        <v>12</v>
      </c>
      <c r="G58" s="2">
        <v>-0.20938797000000001</v>
      </c>
      <c r="H58" s="2">
        <v>-0.27760580000000001</v>
      </c>
      <c r="I58" s="2">
        <f t="shared" si="1"/>
        <v>-0.20938797000000001</v>
      </c>
      <c r="J58" s="2">
        <f t="shared" si="2"/>
        <v>9.0497737556561094E-3</v>
      </c>
      <c r="K58" s="2">
        <f t="shared" si="3"/>
        <v>-1.8949137556561089E-3</v>
      </c>
    </row>
    <row r="59" spans="2:11">
      <c r="B59" s="8" t="s">
        <v>18</v>
      </c>
      <c r="C59" s="8" t="s">
        <v>12</v>
      </c>
      <c r="D59" s="8" t="s">
        <v>90</v>
      </c>
      <c r="E59" s="8" t="str">
        <f t="shared" si="4"/>
        <v>Raise 4x</v>
      </c>
      <c r="F59" s="8">
        <v>12</v>
      </c>
      <c r="G59" s="2">
        <v>-4.9437229999999999E-2</v>
      </c>
      <c r="H59" s="2">
        <v>8.1354259999999998E-2</v>
      </c>
      <c r="I59" s="2">
        <f t="shared" si="1"/>
        <v>8.1354259999999998E-2</v>
      </c>
      <c r="J59" s="2">
        <f t="shared" si="2"/>
        <v>9.0497737556561094E-3</v>
      </c>
      <c r="K59" s="2">
        <f t="shared" si="3"/>
        <v>7.3623764705882356E-4</v>
      </c>
    </row>
    <row r="60" spans="2:11">
      <c r="B60" s="8" t="s">
        <v>18</v>
      </c>
      <c r="C60" s="8" t="s">
        <v>13</v>
      </c>
      <c r="D60" s="8" t="s">
        <v>91</v>
      </c>
      <c r="E60" s="8" t="str">
        <f t="shared" si="4"/>
        <v>Raise 4x</v>
      </c>
      <c r="F60" s="8">
        <v>12</v>
      </c>
      <c r="G60" s="2">
        <v>0.13919819</v>
      </c>
      <c r="H60" s="2">
        <v>0.46599649999999998</v>
      </c>
      <c r="I60" s="2">
        <f t="shared" si="1"/>
        <v>0.46599649999999998</v>
      </c>
      <c r="J60" s="2">
        <f t="shared" si="2"/>
        <v>9.0497737556561094E-3</v>
      </c>
      <c r="K60" s="2">
        <f t="shared" si="3"/>
        <v>4.2171628959276021E-3</v>
      </c>
    </row>
    <row r="61" spans="2:11">
      <c r="B61" s="8" t="s">
        <v>19</v>
      </c>
      <c r="C61" s="8" t="s">
        <v>8</v>
      </c>
      <c r="D61" s="8" t="s">
        <v>92</v>
      </c>
      <c r="E61" s="8" t="str">
        <f t="shared" si="4"/>
        <v>Check</v>
      </c>
      <c r="F61" s="8">
        <v>12</v>
      </c>
      <c r="G61" s="2">
        <v>-0.23611066</v>
      </c>
      <c r="H61" s="2">
        <v>-0.60936336000000002</v>
      </c>
      <c r="I61" s="2">
        <f t="shared" si="1"/>
        <v>-0.23611066</v>
      </c>
      <c r="J61" s="2">
        <f t="shared" si="2"/>
        <v>9.0497737556561094E-3</v>
      </c>
      <c r="K61" s="2">
        <f t="shared" si="3"/>
        <v>-2.1367480542986428E-3</v>
      </c>
    </row>
    <row r="62" spans="2:11">
      <c r="B62" s="8" t="s">
        <v>19</v>
      </c>
      <c r="C62" s="8" t="s">
        <v>9</v>
      </c>
      <c r="D62" s="8" t="s">
        <v>93</v>
      </c>
      <c r="E62" s="8" t="str">
        <f t="shared" si="4"/>
        <v>Check</v>
      </c>
      <c r="F62" s="8">
        <v>12</v>
      </c>
      <c r="G62" s="2">
        <v>-0.19346150000000001</v>
      </c>
      <c r="H62" s="2">
        <v>-0.43896341</v>
      </c>
      <c r="I62" s="2">
        <f t="shared" si="1"/>
        <v>-0.19346150000000001</v>
      </c>
      <c r="J62" s="2">
        <f t="shared" si="2"/>
        <v>9.0497737556561094E-3</v>
      </c>
      <c r="K62" s="2">
        <f t="shared" si="3"/>
        <v>-1.7507828054298645E-3</v>
      </c>
    </row>
    <row r="63" spans="2:11">
      <c r="B63" s="8" t="s">
        <v>19</v>
      </c>
      <c r="C63" s="8" t="s">
        <v>10</v>
      </c>
      <c r="D63" s="8" t="s">
        <v>94</v>
      </c>
      <c r="E63" s="8" t="str">
        <f t="shared" si="4"/>
        <v>Check</v>
      </c>
      <c r="F63" s="8">
        <v>12</v>
      </c>
      <c r="G63" s="2">
        <v>-0.15494399</v>
      </c>
      <c r="H63" s="2">
        <v>-0.27214530999999997</v>
      </c>
      <c r="I63" s="2">
        <f t="shared" si="1"/>
        <v>-0.15494399</v>
      </c>
      <c r="J63" s="2">
        <f t="shared" si="2"/>
        <v>9.0497737556561094E-3</v>
      </c>
      <c r="K63" s="2">
        <f t="shared" si="3"/>
        <v>-1.4022080542986427E-3</v>
      </c>
    </row>
    <row r="64" spans="2:11">
      <c r="B64" s="8" t="s">
        <v>19</v>
      </c>
      <c r="C64" s="8" t="s">
        <v>11</v>
      </c>
      <c r="D64" s="8" t="s">
        <v>95</v>
      </c>
      <c r="E64" s="8" t="str">
        <f t="shared" si="4"/>
        <v>Raise 4x</v>
      </c>
      <c r="F64" s="8">
        <v>12</v>
      </c>
      <c r="G64" s="2">
        <v>-9.2562889999999995E-2</v>
      </c>
      <c r="H64" s="2">
        <v>-6.9428539999999997E-2</v>
      </c>
      <c r="I64" s="2">
        <f t="shared" si="1"/>
        <v>-6.9428539999999997E-2</v>
      </c>
      <c r="J64" s="2">
        <f t="shared" si="2"/>
        <v>9.0497737556561094E-3</v>
      </c>
      <c r="K64" s="2">
        <f t="shared" si="3"/>
        <v>-6.2831257918552041E-4</v>
      </c>
    </row>
    <row r="65" spans="2:11">
      <c r="B65" s="8" t="s">
        <v>19</v>
      </c>
      <c r="C65" s="8" t="s">
        <v>12</v>
      </c>
      <c r="D65" s="8" t="s">
        <v>96</v>
      </c>
      <c r="E65" s="8" t="str">
        <f t="shared" si="4"/>
        <v>Raise 4x</v>
      </c>
      <c r="F65" s="8">
        <v>12</v>
      </c>
      <c r="G65" s="2">
        <v>-3.9536700000000003E-3</v>
      </c>
      <c r="H65" s="2">
        <v>0.16625885000000001</v>
      </c>
      <c r="I65" s="2">
        <f t="shared" si="1"/>
        <v>0.16625885000000001</v>
      </c>
      <c r="J65" s="2">
        <f t="shared" si="2"/>
        <v>9.0497737556561094E-3</v>
      </c>
      <c r="K65" s="2">
        <f t="shared" si="3"/>
        <v>1.5046049773755658E-3</v>
      </c>
    </row>
    <row r="66" spans="2:11">
      <c r="B66" s="8" t="s">
        <v>19</v>
      </c>
      <c r="C66" s="8" t="s">
        <v>13</v>
      </c>
      <c r="D66" s="8" t="s">
        <v>97</v>
      </c>
      <c r="E66" s="8" t="str">
        <f t="shared" si="4"/>
        <v>Raise 4x</v>
      </c>
      <c r="F66" s="8">
        <v>12</v>
      </c>
      <c r="G66" s="2">
        <v>0.19946807</v>
      </c>
      <c r="H66" s="2">
        <v>0.57531416000000002</v>
      </c>
      <c r="I66" s="2">
        <f t="shared" si="1"/>
        <v>0.57531416000000002</v>
      </c>
      <c r="J66" s="2">
        <f t="shared" si="2"/>
        <v>9.0497737556561094E-3</v>
      </c>
      <c r="K66" s="2">
        <f t="shared" si="3"/>
        <v>5.2064629864253401E-3</v>
      </c>
    </row>
    <row r="67" spans="2:11">
      <c r="B67" s="8" t="s">
        <v>20</v>
      </c>
      <c r="C67" s="8" t="s">
        <v>9</v>
      </c>
      <c r="D67" s="8" t="s">
        <v>98</v>
      </c>
      <c r="E67" s="8" t="str">
        <f t="shared" si="4"/>
        <v>Check</v>
      </c>
      <c r="F67" s="8">
        <v>12</v>
      </c>
      <c r="G67" s="2">
        <v>-7.9459950000000001E-2</v>
      </c>
      <c r="H67" s="2">
        <v>-0.23150572</v>
      </c>
      <c r="I67" s="2">
        <f t="shared" si="1"/>
        <v>-7.9459950000000001E-2</v>
      </c>
      <c r="J67" s="2">
        <f t="shared" si="2"/>
        <v>9.0497737556561094E-3</v>
      </c>
      <c r="K67" s="2">
        <f t="shared" si="3"/>
        <v>-7.1909457013574665E-4</v>
      </c>
    </row>
    <row r="68" spans="2:11">
      <c r="B68" s="8" t="s">
        <v>20</v>
      </c>
      <c r="C68" s="8" t="s">
        <v>10</v>
      </c>
      <c r="D68" s="8" t="s">
        <v>99</v>
      </c>
      <c r="E68" s="8" t="str">
        <f t="shared" ref="E68:E99" si="5">IF(I68=G68,"Check", "Raise 4x")</f>
        <v>Check</v>
      </c>
      <c r="F68" s="8">
        <v>12</v>
      </c>
      <c r="G68" s="2">
        <v>-3.8548350000000002E-2</v>
      </c>
      <c r="H68" s="2">
        <v>-7.0000069999999998E-2</v>
      </c>
      <c r="I68" s="2">
        <f t="shared" si="1"/>
        <v>-3.8548350000000002E-2</v>
      </c>
      <c r="J68" s="2">
        <f t="shared" si="2"/>
        <v>9.0497737556561094E-3</v>
      </c>
      <c r="K68" s="2">
        <f t="shared" si="3"/>
        <v>-3.488538461538462E-4</v>
      </c>
    </row>
    <row r="69" spans="2:11">
      <c r="B69" s="8" t="s">
        <v>20</v>
      </c>
      <c r="C69" s="8" t="s">
        <v>11</v>
      </c>
      <c r="D69" s="8" t="s">
        <v>100</v>
      </c>
      <c r="E69" s="8" t="str">
        <f t="shared" si="5"/>
        <v>Raise 4x</v>
      </c>
      <c r="F69" s="8">
        <v>12</v>
      </c>
      <c r="G69" s="2">
        <v>2.618643E-2</v>
      </c>
      <c r="H69" s="2">
        <v>0.13250516000000001</v>
      </c>
      <c r="I69" s="2">
        <f t="shared" ref="I69:I132" si="6">MAX(G69:H69)</f>
        <v>0.13250516000000001</v>
      </c>
      <c r="J69" s="2">
        <f t="shared" ref="J69:J132" si="7">F69/SUM($F$4:$F$172)</f>
        <v>9.0497737556561094E-3</v>
      </c>
      <c r="K69" s="2">
        <f t="shared" ref="K69:K132" si="8">J69*I69</f>
        <v>1.1991417194570139E-3</v>
      </c>
    </row>
    <row r="70" spans="2:11">
      <c r="B70" s="8" t="s">
        <v>20</v>
      </c>
      <c r="C70" s="8" t="s">
        <v>12</v>
      </c>
      <c r="D70" s="8" t="s">
        <v>101</v>
      </c>
      <c r="E70" s="8" t="str">
        <f t="shared" si="5"/>
        <v>Raise 4x</v>
      </c>
      <c r="F70" s="8">
        <v>12</v>
      </c>
      <c r="G70" s="2">
        <v>0.11622767000000001</v>
      </c>
      <c r="H70" s="2">
        <v>0.37102443000000002</v>
      </c>
      <c r="I70" s="2">
        <f t="shared" si="6"/>
        <v>0.37102443000000002</v>
      </c>
      <c r="J70" s="2">
        <f t="shared" si="7"/>
        <v>9.0497737556561094E-3</v>
      </c>
      <c r="K70" s="2">
        <f t="shared" si="8"/>
        <v>3.3576871493212674E-3</v>
      </c>
    </row>
    <row r="71" spans="2:11">
      <c r="B71" s="8" t="s">
        <v>20</v>
      </c>
      <c r="C71" s="8" t="s">
        <v>13</v>
      </c>
      <c r="D71" s="8" t="s">
        <v>102</v>
      </c>
      <c r="E71" s="8" t="str">
        <f t="shared" si="5"/>
        <v>Raise 4x</v>
      </c>
      <c r="F71" s="8">
        <v>12</v>
      </c>
      <c r="G71" s="2">
        <v>0.25245211000000001</v>
      </c>
      <c r="H71" s="2">
        <v>0.66769539</v>
      </c>
      <c r="I71" s="2">
        <f t="shared" si="6"/>
        <v>0.66769539</v>
      </c>
      <c r="J71" s="2">
        <f t="shared" si="7"/>
        <v>9.0497737556561094E-3</v>
      </c>
      <c r="K71" s="2">
        <f t="shared" si="8"/>
        <v>6.0424922171945705E-3</v>
      </c>
    </row>
    <row r="72" spans="2:11">
      <c r="B72" s="8" t="s">
        <v>21</v>
      </c>
      <c r="C72" s="8" t="s">
        <v>10</v>
      </c>
      <c r="D72" s="8" t="s">
        <v>103</v>
      </c>
      <c r="E72" s="8" t="str">
        <f t="shared" si="5"/>
        <v>Raise 4x</v>
      </c>
      <c r="F72" s="8">
        <v>12</v>
      </c>
      <c r="G72" s="2">
        <v>0.11028687</v>
      </c>
      <c r="H72" s="2">
        <v>0.17402375</v>
      </c>
      <c r="I72" s="2">
        <f t="shared" si="6"/>
        <v>0.17402375</v>
      </c>
      <c r="J72" s="2">
        <f t="shared" si="7"/>
        <v>9.0497737556561094E-3</v>
      </c>
      <c r="K72" s="2">
        <f t="shared" si="8"/>
        <v>1.5748755656108599E-3</v>
      </c>
    </row>
    <row r="73" spans="2:11">
      <c r="B73" s="8" t="s">
        <v>21</v>
      </c>
      <c r="C73" s="8" t="s">
        <v>11</v>
      </c>
      <c r="D73" s="8" t="s">
        <v>104</v>
      </c>
      <c r="E73" s="8" t="str">
        <f t="shared" si="5"/>
        <v>Raise 4x</v>
      </c>
      <c r="F73" s="8">
        <v>12</v>
      </c>
      <c r="G73" s="2">
        <v>0.17589603000000001</v>
      </c>
      <c r="H73" s="2">
        <v>0.36949500000000002</v>
      </c>
      <c r="I73" s="2">
        <f t="shared" si="6"/>
        <v>0.36949500000000002</v>
      </c>
      <c r="J73" s="2">
        <f t="shared" si="7"/>
        <v>9.0497737556561094E-3</v>
      </c>
      <c r="K73" s="2">
        <f t="shared" si="8"/>
        <v>3.3438461538461543E-3</v>
      </c>
    </row>
    <row r="74" spans="2:11">
      <c r="B74" s="8" t="s">
        <v>21</v>
      </c>
      <c r="C74" s="8" t="s">
        <v>12</v>
      </c>
      <c r="D74" s="8" t="s">
        <v>105</v>
      </c>
      <c r="E74" s="8" t="str">
        <f t="shared" si="5"/>
        <v>Raise 4x</v>
      </c>
      <c r="F74" s="8">
        <v>12</v>
      </c>
      <c r="G74" s="2">
        <v>0.26936642999999999</v>
      </c>
      <c r="H74" s="2">
        <v>0.60748444000000001</v>
      </c>
      <c r="I74" s="2">
        <f t="shared" si="6"/>
        <v>0.60748444000000001</v>
      </c>
      <c r="J74" s="2">
        <f t="shared" si="7"/>
        <v>9.0497737556561094E-3</v>
      </c>
      <c r="K74" s="2">
        <f t="shared" si="8"/>
        <v>5.4975967420814488E-3</v>
      </c>
    </row>
    <row r="75" spans="2:11">
      <c r="B75" s="8" t="s">
        <v>21</v>
      </c>
      <c r="C75" s="8" t="s">
        <v>13</v>
      </c>
      <c r="D75" s="8" t="s">
        <v>106</v>
      </c>
      <c r="E75" s="8" t="str">
        <f t="shared" si="5"/>
        <v>Raise 4x</v>
      </c>
      <c r="F75" s="8">
        <v>12</v>
      </c>
      <c r="G75" s="2">
        <v>0.40963712000000002</v>
      </c>
      <c r="H75" s="2">
        <v>0.90607068000000002</v>
      </c>
      <c r="I75" s="2">
        <f t="shared" si="6"/>
        <v>0.90607068000000002</v>
      </c>
      <c r="J75" s="2">
        <f t="shared" si="7"/>
        <v>9.0497737556561094E-3</v>
      </c>
      <c r="K75" s="2">
        <f t="shared" si="8"/>
        <v>8.1997346606334856E-3</v>
      </c>
    </row>
    <row r="76" spans="2:11">
      <c r="B76" s="8" t="s">
        <v>22</v>
      </c>
      <c r="C76" s="8" t="s">
        <v>11</v>
      </c>
      <c r="D76" s="8" t="s">
        <v>107</v>
      </c>
      <c r="E76" s="8" t="str">
        <f t="shared" si="5"/>
        <v>Raise 4x</v>
      </c>
      <c r="F76" s="8">
        <v>12</v>
      </c>
      <c r="G76" s="2">
        <v>0.22429716999999999</v>
      </c>
      <c r="H76" s="2">
        <v>0.45568102999999999</v>
      </c>
      <c r="I76" s="2">
        <f t="shared" si="6"/>
        <v>0.45568102999999999</v>
      </c>
      <c r="J76" s="2">
        <f t="shared" si="7"/>
        <v>9.0497737556561094E-3</v>
      </c>
      <c r="K76" s="2">
        <f t="shared" si="8"/>
        <v>4.1238102262443439E-3</v>
      </c>
    </row>
    <row r="77" spans="2:11">
      <c r="B77" s="8" t="s">
        <v>22</v>
      </c>
      <c r="C77" s="8" t="s">
        <v>12</v>
      </c>
      <c r="D77" s="8" t="s">
        <v>108</v>
      </c>
      <c r="E77" s="8" t="str">
        <f t="shared" si="5"/>
        <v>Raise 4x</v>
      </c>
      <c r="F77" s="8">
        <v>12</v>
      </c>
      <c r="G77" s="2">
        <v>0.31864898000000003</v>
      </c>
      <c r="H77" s="2">
        <v>0.69199111999999996</v>
      </c>
      <c r="I77" s="2">
        <f t="shared" si="6"/>
        <v>0.69199111999999996</v>
      </c>
      <c r="J77" s="2">
        <f t="shared" si="7"/>
        <v>9.0497737556561094E-3</v>
      </c>
      <c r="K77" s="2">
        <f t="shared" si="8"/>
        <v>6.2623630769230772E-3</v>
      </c>
    </row>
    <row r="78" spans="2:11">
      <c r="B78" s="8" t="s">
        <v>22</v>
      </c>
      <c r="C78" s="8" t="s">
        <v>13</v>
      </c>
      <c r="D78" s="8" t="s">
        <v>109</v>
      </c>
      <c r="E78" s="8" t="str">
        <f t="shared" si="5"/>
        <v>Raise 4x</v>
      </c>
      <c r="F78" s="8">
        <v>12</v>
      </c>
      <c r="G78" s="2">
        <v>0.46126091000000002</v>
      </c>
      <c r="H78" s="2">
        <v>0.99176681</v>
      </c>
      <c r="I78" s="2">
        <f t="shared" si="6"/>
        <v>0.99176681</v>
      </c>
      <c r="J78" s="2">
        <f t="shared" si="7"/>
        <v>9.0497737556561094E-3</v>
      </c>
      <c r="K78" s="2">
        <f t="shared" si="8"/>
        <v>8.9752652488687794E-3</v>
      </c>
    </row>
    <row r="79" spans="2:11">
      <c r="B79" s="8" t="s">
        <v>23</v>
      </c>
      <c r="C79" s="8" t="s">
        <v>12</v>
      </c>
      <c r="D79" s="8" t="s">
        <v>110</v>
      </c>
      <c r="E79" s="8" t="str">
        <f t="shared" si="5"/>
        <v>Raise 4x</v>
      </c>
      <c r="F79" s="8">
        <v>12</v>
      </c>
      <c r="G79" s="2">
        <v>0.3704904</v>
      </c>
      <c r="H79" s="2">
        <v>0.78294151000000001</v>
      </c>
      <c r="I79" s="2">
        <f t="shared" si="6"/>
        <v>0.78294151000000001</v>
      </c>
      <c r="J79" s="2">
        <f t="shared" si="7"/>
        <v>9.0497737556561094E-3</v>
      </c>
      <c r="K79" s="2">
        <f t="shared" si="8"/>
        <v>7.0854435294117656E-3</v>
      </c>
    </row>
    <row r="80" spans="2:11">
      <c r="B80" s="8" t="s">
        <v>23</v>
      </c>
      <c r="C80" s="8" t="s">
        <v>13</v>
      </c>
      <c r="D80" s="8" t="s">
        <v>111</v>
      </c>
      <c r="E80" s="8" t="str">
        <f t="shared" si="5"/>
        <v>Raise 4x</v>
      </c>
      <c r="F80" s="8">
        <v>12</v>
      </c>
      <c r="G80" s="2">
        <v>0.51440817999999999</v>
      </c>
      <c r="H80" s="2">
        <v>1.08060902</v>
      </c>
      <c r="I80" s="2">
        <f t="shared" si="6"/>
        <v>1.08060902</v>
      </c>
      <c r="J80" s="2">
        <f t="shared" si="7"/>
        <v>9.0497737556561094E-3</v>
      </c>
      <c r="K80" s="2">
        <f t="shared" si="8"/>
        <v>9.7792671493212684E-3</v>
      </c>
    </row>
    <row r="81" spans="2:11">
      <c r="B81" s="8" t="s">
        <v>24</v>
      </c>
      <c r="C81" s="8" t="s">
        <v>13</v>
      </c>
      <c r="D81" s="8" t="s">
        <v>112</v>
      </c>
      <c r="E81" s="8" t="str">
        <f t="shared" si="5"/>
        <v>Raise 4x</v>
      </c>
      <c r="F81" s="8">
        <v>12</v>
      </c>
      <c r="G81" s="2">
        <v>0.56892768999999999</v>
      </c>
      <c r="H81" s="2">
        <v>1.1719135000000001</v>
      </c>
      <c r="I81" s="2">
        <f t="shared" si="6"/>
        <v>1.1719135000000001</v>
      </c>
      <c r="J81" s="2">
        <f t="shared" si="7"/>
        <v>9.0497737556561094E-3</v>
      </c>
      <c r="K81" s="2">
        <f t="shared" si="8"/>
        <v>1.0605552036199097E-2</v>
      </c>
    </row>
    <row r="82" spans="2:11">
      <c r="B82" s="8" t="s">
        <v>0</v>
      </c>
      <c r="C82" s="8" t="s">
        <v>14</v>
      </c>
      <c r="D82" s="8" t="s">
        <v>113</v>
      </c>
      <c r="E82" s="8" t="str">
        <f t="shared" si="5"/>
        <v>Check</v>
      </c>
      <c r="F82" s="8">
        <v>4</v>
      </c>
      <c r="G82" s="2">
        <v>-0.64926845</v>
      </c>
      <c r="H82" s="2">
        <v>-1.8428056100000001</v>
      </c>
      <c r="I82" s="2">
        <f t="shared" si="6"/>
        <v>-0.64926845</v>
      </c>
      <c r="J82" s="2">
        <f t="shared" si="7"/>
        <v>3.0165912518853697E-3</v>
      </c>
      <c r="K82" s="2">
        <f t="shared" si="8"/>
        <v>-1.9585775263951735E-3</v>
      </c>
    </row>
    <row r="83" spans="2:11">
      <c r="B83" s="8" t="s">
        <v>0</v>
      </c>
      <c r="C83" s="8" t="s">
        <v>15</v>
      </c>
      <c r="D83" s="8" t="s">
        <v>114</v>
      </c>
      <c r="E83" s="8" t="str">
        <f t="shared" si="5"/>
        <v>Check</v>
      </c>
      <c r="F83" s="8">
        <v>4</v>
      </c>
      <c r="G83" s="2">
        <v>-0.59906071999999999</v>
      </c>
      <c r="H83" s="2">
        <v>-1.74449674</v>
      </c>
      <c r="I83" s="2">
        <f t="shared" si="6"/>
        <v>-0.59906071999999999</v>
      </c>
      <c r="J83" s="2">
        <f t="shared" si="7"/>
        <v>3.0165912518853697E-3</v>
      </c>
      <c r="K83" s="2">
        <f t="shared" si="8"/>
        <v>-1.8071213273001508E-3</v>
      </c>
    </row>
    <row r="84" spans="2:11">
      <c r="B84" s="8" t="s">
        <v>0</v>
      </c>
      <c r="C84" s="8" t="s">
        <v>16</v>
      </c>
      <c r="D84" s="8" t="s">
        <v>115</v>
      </c>
      <c r="E84" s="8" t="str">
        <f t="shared" si="5"/>
        <v>Check</v>
      </c>
      <c r="F84" s="8">
        <v>4</v>
      </c>
      <c r="G84" s="2">
        <v>-0.55239833000000005</v>
      </c>
      <c r="H84" s="2">
        <v>-1.6294759700000001</v>
      </c>
      <c r="I84" s="2">
        <f t="shared" si="6"/>
        <v>-0.55239833000000005</v>
      </c>
      <c r="J84" s="2">
        <f t="shared" si="7"/>
        <v>3.0165912518853697E-3</v>
      </c>
      <c r="K84" s="2">
        <f t="shared" si="8"/>
        <v>-1.6663599698340877E-3</v>
      </c>
    </row>
    <row r="85" spans="2:11">
      <c r="B85" s="8" t="s">
        <v>0</v>
      </c>
      <c r="C85" s="8" t="s">
        <v>17</v>
      </c>
      <c r="D85" s="8" t="s">
        <v>116</v>
      </c>
      <c r="E85" s="8" t="str">
        <f t="shared" si="5"/>
        <v>Check</v>
      </c>
      <c r="F85" s="8">
        <v>4</v>
      </c>
      <c r="G85" s="2">
        <v>-0.60967305999999999</v>
      </c>
      <c r="H85" s="2">
        <v>-1.68490582</v>
      </c>
      <c r="I85" s="2">
        <f t="shared" si="6"/>
        <v>-0.60967305999999999</v>
      </c>
      <c r="J85" s="2">
        <f t="shared" si="7"/>
        <v>3.0165912518853697E-3</v>
      </c>
      <c r="K85" s="2">
        <f t="shared" si="8"/>
        <v>-1.839134419306184E-3</v>
      </c>
    </row>
    <row r="86" spans="2:11">
      <c r="B86" s="8" t="s">
        <v>0</v>
      </c>
      <c r="C86" s="8" t="s">
        <v>18</v>
      </c>
      <c r="D86" s="8" t="s">
        <v>117</v>
      </c>
      <c r="E86" s="8" t="str">
        <f t="shared" si="5"/>
        <v>Check</v>
      </c>
      <c r="F86" s="8">
        <v>4</v>
      </c>
      <c r="G86" s="2">
        <v>-0.65035235999999996</v>
      </c>
      <c r="H86" s="2">
        <v>-1.66729153</v>
      </c>
      <c r="I86" s="2">
        <f t="shared" si="6"/>
        <v>-0.65035235999999996</v>
      </c>
      <c r="J86" s="2">
        <f t="shared" si="7"/>
        <v>3.0165912518853697E-3</v>
      </c>
      <c r="K86" s="2">
        <f t="shared" si="8"/>
        <v>-1.9618472398190046E-3</v>
      </c>
    </row>
    <row r="87" spans="2:11">
      <c r="B87" s="8" t="s">
        <v>0</v>
      </c>
      <c r="C87" s="8" t="s">
        <v>19</v>
      </c>
      <c r="D87" s="8" t="s">
        <v>118</v>
      </c>
      <c r="E87" s="8" t="str">
        <f t="shared" si="5"/>
        <v>Check</v>
      </c>
      <c r="F87" s="8">
        <v>4</v>
      </c>
      <c r="G87" s="2">
        <v>-0.58871183000000005</v>
      </c>
      <c r="H87" s="2">
        <v>-1.44033225</v>
      </c>
      <c r="I87" s="2">
        <f t="shared" si="6"/>
        <v>-0.58871183000000005</v>
      </c>
      <c r="J87" s="2">
        <f t="shared" si="7"/>
        <v>3.0165912518853697E-3</v>
      </c>
      <c r="K87" s="2">
        <f t="shared" si="8"/>
        <v>-1.7759029562594271E-3</v>
      </c>
    </row>
    <row r="88" spans="2:11">
      <c r="B88" s="8" t="s">
        <v>0</v>
      </c>
      <c r="C88" s="8" t="s">
        <v>20</v>
      </c>
      <c r="D88" s="8" t="s">
        <v>119</v>
      </c>
      <c r="E88" s="8" t="str">
        <f t="shared" si="5"/>
        <v>Check</v>
      </c>
      <c r="F88" s="8">
        <v>4</v>
      </c>
      <c r="G88" s="2">
        <v>-0.52790278999999996</v>
      </c>
      <c r="H88" s="2">
        <v>-1.21350614</v>
      </c>
      <c r="I88" s="2">
        <f t="shared" si="6"/>
        <v>-0.52790278999999996</v>
      </c>
      <c r="J88" s="2">
        <f t="shared" si="7"/>
        <v>3.0165912518853697E-3</v>
      </c>
      <c r="K88" s="2">
        <f t="shared" si="8"/>
        <v>-1.5924669381598793E-3</v>
      </c>
    </row>
    <row r="89" spans="2:11">
      <c r="B89" s="8" t="s">
        <v>0</v>
      </c>
      <c r="C89" s="8" t="s">
        <v>21</v>
      </c>
      <c r="D89" s="8" t="s">
        <v>120</v>
      </c>
      <c r="E89" s="8" t="str">
        <f t="shared" si="5"/>
        <v>Check</v>
      </c>
      <c r="F89" s="8">
        <v>4</v>
      </c>
      <c r="G89" s="2">
        <v>-0.42984137</v>
      </c>
      <c r="H89" s="2">
        <v>-0.94485461999999998</v>
      </c>
      <c r="I89" s="2">
        <f t="shared" si="6"/>
        <v>-0.42984137</v>
      </c>
      <c r="J89" s="2">
        <f t="shared" si="7"/>
        <v>3.0165912518853697E-3</v>
      </c>
      <c r="K89" s="2">
        <f t="shared" si="8"/>
        <v>-1.2966557164404225E-3</v>
      </c>
    </row>
    <row r="90" spans="2:11">
      <c r="B90" s="8" t="s">
        <v>0</v>
      </c>
      <c r="C90" s="8" t="s">
        <v>22</v>
      </c>
      <c r="D90" s="8" t="s">
        <v>121</v>
      </c>
      <c r="E90" s="8" t="str">
        <f t="shared" si="5"/>
        <v>Check</v>
      </c>
      <c r="F90" s="8">
        <v>4</v>
      </c>
      <c r="G90" s="2">
        <v>-0.33622026999999999</v>
      </c>
      <c r="H90" s="2">
        <v>-0.68156640999999996</v>
      </c>
      <c r="I90" s="2">
        <f t="shared" si="6"/>
        <v>-0.33622026999999999</v>
      </c>
      <c r="J90" s="2">
        <f t="shared" si="7"/>
        <v>3.0165912518853697E-3</v>
      </c>
      <c r="K90" s="2">
        <f t="shared" si="8"/>
        <v>-1.0142391251885369E-3</v>
      </c>
    </row>
    <row r="91" spans="2:11">
      <c r="B91" s="8" t="s">
        <v>0</v>
      </c>
      <c r="C91" s="8" t="s">
        <v>23</v>
      </c>
      <c r="D91" s="8" t="s">
        <v>122</v>
      </c>
      <c r="E91" s="8" t="str">
        <f t="shared" si="5"/>
        <v>Check</v>
      </c>
      <c r="F91" s="8">
        <v>4</v>
      </c>
      <c r="G91" s="2">
        <v>-0.22043998000000001</v>
      </c>
      <c r="H91" s="2">
        <v>-0.39142674</v>
      </c>
      <c r="I91" s="2">
        <f t="shared" si="6"/>
        <v>-0.22043998000000001</v>
      </c>
      <c r="J91" s="2">
        <f t="shared" si="7"/>
        <v>3.0165912518853697E-3</v>
      </c>
      <c r="K91" s="2">
        <f t="shared" si="8"/>
        <v>-6.6497731523378588E-4</v>
      </c>
    </row>
    <row r="92" spans="2:11">
      <c r="B92" s="8" t="s">
        <v>0</v>
      </c>
      <c r="C92" s="8" t="s">
        <v>24</v>
      </c>
      <c r="D92" s="8" t="s">
        <v>123</v>
      </c>
      <c r="E92" s="8" t="str">
        <f t="shared" si="5"/>
        <v>Raise 4x</v>
      </c>
      <c r="F92" s="8">
        <v>4</v>
      </c>
      <c r="G92" s="2">
        <v>-7.9919740000000003E-2</v>
      </c>
      <c r="H92" s="2">
        <v>-7.4506680000000006E-2</v>
      </c>
      <c r="I92" s="2">
        <f t="shared" si="6"/>
        <v>-7.4506680000000006E-2</v>
      </c>
      <c r="J92" s="2">
        <f t="shared" si="7"/>
        <v>3.0165912518853697E-3</v>
      </c>
      <c r="K92" s="2">
        <f t="shared" si="8"/>
        <v>-2.2475619909502264E-4</v>
      </c>
    </row>
    <row r="93" spans="2:11">
      <c r="B93" s="8" t="s">
        <v>0</v>
      </c>
      <c r="C93" s="8" t="s">
        <v>25</v>
      </c>
      <c r="D93" s="8" t="s">
        <v>124</v>
      </c>
      <c r="E93" s="8" t="str">
        <f t="shared" si="5"/>
        <v>Raise 4x</v>
      </c>
      <c r="F93" s="8">
        <v>4</v>
      </c>
      <c r="G93" s="2">
        <v>0.16651752</v>
      </c>
      <c r="H93" s="2">
        <v>0.39985492</v>
      </c>
      <c r="I93" s="2">
        <f t="shared" si="6"/>
        <v>0.39985492</v>
      </c>
      <c r="J93" s="2">
        <f t="shared" si="7"/>
        <v>3.0165912518853697E-3</v>
      </c>
      <c r="K93" s="2">
        <f t="shared" si="8"/>
        <v>1.2061988536953244E-3</v>
      </c>
    </row>
    <row r="94" spans="2:11">
      <c r="B94" s="8" t="s">
        <v>14</v>
      </c>
      <c r="C94" s="8" t="s">
        <v>15</v>
      </c>
      <c r="D94" s="8" t="s">
        <v>125</v>
      </c>
      <c r="E94" s="8" t="str">
        <f t="shared" si="5"/>
        <v>Check</v>
      </c>
      <c r="F94" s="8">
        <v>4</v>
      </c>
      <c r="G94" s="2">
        <v>-0.47265856000000001</v>
      </c>
      <c r="H94" s="2">
        <v>-1.51185507</v>
      </c>
      <c r="I94" s="2">
        <f t="shared" si="6"/>
        <v>-0.47265856000000001</v>
      </c>
      <c r="J94" s="2">
        <f t="shared" si="7"/>
        <v>3.0165912518853697E-3</v>
      </c>
      <c r="K94" s="2">
        <f t="shared" si="8"/>
        <v>-1.4258176772247362E-3</v>
      </c>
    </row>
    <row r="95" spans="2:11">
      <c r="B95" s="8" t="s">
        <v>14</v>
      </c>
      <c r="C95" s="8" t="s">
        <v>16</v>
      </c>
      <c r="D95" s="8" t="s">
        <v>126</v>
      </c>
      <c r="E95" s="8" t="str">
        <f t="shared" si="5"/>
        <v>Check</v>
      </c>
      <c r="F95" s="8">
        <v>4</v>
      </c>
      <c r="G95" s="2">
        <v>-0.42365660999999999</v>
      </c>
      <c r="H95" s="2">
        <v>-1.39313025</v>
      </c>
      <c r="I95" s="2">
        <f t="shared" si="6"/>
        <v>-0.42365660999999999</v>
      </c>
      <c r="J95" s="2">
        <f t="shared" si="7"/>
        <v>3.0165912518853697E-3</v>
      </c>
      <c r="K95" s="2">
        <f t="shared" si="8"/>
        <v>-1.2779988235294118E-3</v>
      </c>
    </row>
    <row r="96" spans="2:11">
      <c r="B96" s="8" t="s">
        <v>14</v>
      </c>
      <c r="C96" s="8" t="s">
        <v>17</v>
      </c>
      <c r="D96" s="8" t="s">
        <v>127</v>
      </c>
      <c r="E96" s="8" t="str">
        <f t="shared" si="5"/>
        <v>Check</v>
      </c>
      <c r="F96" s="8">
        <v>4</v>
      </c>
      <c r="G96" s="2">
        <v>-0.47982244000000002</v>
      </c>
      <c r="H96" s="2">
        <v>-1.4463057500000001</v>
      </c>
      <c r="I96" s="2">
        <f t="shared" si="6"/>
        <v>-0.47982244000000002</v>
      </c>
      <c r="J96" s="2">
        <f t="shared" si="7"/>
        <v>3.0165912518853697E-3</v>
      </c>
      <c r="K96" s="2">
        <f t="shared" si="8"/>
        <v>-1.4474281749622927E-3</v>
      </c>
    </row>
    <row r="97" spans="2:11">
      <c r="B97" s="8" t="s">
        <v>14</v>
      </c>
      <c r="C97" s="8" t="s">
        <v>18</v>
      </c>
      <c r="D97" s="8" t="s">
        <v>128</v>
      </c>
      <c r="E97" s="8" t="str">
        <f t="shared" si="5"/>
        <v>Check</v>
      </c>
      <c r="F97" s="8">
        <v>4</v>
      </c>
      <c r="G97" s="2">
        <v>-0.52087958999999995</v>
      </c>
      <c r="H97" s="2">
        <v>-1.4273125099999999</v>
      </c>
      <c r="I97" s="2">
        <f t="shared" si="6"/>
        <v>-0.52087958999999995</v>
      </c>
      <c r="J97" s="2">
        <f t="shared" si="7"/>
        <v>3.0165912518853697E-3</v>
      </c>
      <c r="K97" s="2">
        <f t="shared" si="8"/>
        <v>-1.571280814479638E-3</v>
      </c>
    </row>
    <row r="98" spans="2:11">
      <c r="B98" s="8" t="s">
        <v>14</v>
      </c>
      <c r="C98" s="8" t="s">
        <v>19</v>
      </c>
      <c r="D98" s="8" t="s">
        <v>129</v>
      </c>
      <c r="E98" s="8" t="str">
        <f t="shared" si="5"/>
        <v>Check</v>
      </c>
      <c r="F98" s="8">
        <v>4</v>
      </c>
      <c r="G98" s="2">
        <v>-0.557778</v>
      </c>
      <c r="H98" s="2">
        <v>-1.3727760200000001</v>
      </c>
      <c r="I98" s="2">
        <f t="shared" si="6"/>
        <v>-0.557778</v>
      </c>
      <c r="J98" s="2">
        <f t="shared" si="7"/>
        <v>3.0165912518853697E-3</v>
      </c>
      <c r="K98" s="2">
        <f t="shared" si="8"/>
        <v>-1.6825882352941178E-3</v>
      </c>
    </row>
    <row r="99" spans="2:11">
      <c r="B99" s="8" t="s">
        <v>14</v>
      </c>
      <c r="C99" s="8" t="s">
        <v>20</v>
      </c>
      <c r="D99" s="8" t="s">
        <v>130</v>
      </c>
      <c r="E99" s="8" t="str">
        <f t="shared" si="5"/>
        <v>Check</v>
      </c>
      <c r="F99" s="8">
        <v>4</v>
      </c>
      <c r="G99" s="2">
        <v>-0.48250092</v>
      </c>
      <c r="H99" s="2">
        <v>-1.11614145</v>
      </c>
      <c r="I99" s="2">
        <f t="shared" si="6"/>
        <v>-0.48250092</v>
      </c>
      <c r="J99" s="2">
        <f t="shared" si="7"/>
        <v>3.0165912518853697E-3</v>
      </c>
      <c r="K99" s="2">
        <f t="shared" si="8"/>
        <v>-1.4555080542986425E-3</v>
      </c>
    </row>
    <row r="100" spans="2:11">
      <c r="B100" s="8" t="s">
        <v>14</v>
      </c>
      <c r="C100" s="8" t="s">
        <v>21</v>
      </c>
      <c r="D100" s="8" t="s">
        <v>131</v>
      </c>
      <c r="E100" s="8" t="str">
        <f t="shared" ref="E100:E131" si="9">IF(I100=G100,"Check", "Raise 4x")</f>
        <v>Check</v>
      </c>
      <c r="F100" s="8">
        <v>4</v>
      </c>
      <c r="G100" s="2">
        <v>-0.38425014000000002</v>
      </c>
      <c r="H100" s="2">
        <v>-0.84717028000000005</v>
      </c>
      <c r="I100" s="2">
        <f t="shared" si="6"/>
        <v>-0.38425014000000002</v>
      </c>
      <c r="J100" s="2">
        <f t="shared" si="7"/>
        <v>3.0165912518853697E-3</v>
      </c>
      <c r="K100" s="2">
        <f t="shared" si="8"/>
        <v>-1.1591256108597287E-3</v>
      </c>
    </row>
    <row r="101" spans="2:11">
      <c r="B101" s="8" t="s">
        <v>14</v>
      </c>
      <c r="C101" s="8" t="s">
        <v>22</v>
      </c>
      <c r="D101" s="8" t="s">
        <v>132</v>
      </c>
      <c r="E101" s="8" t="str">
        <f t="shared" si="9"/>
        <v>Check</v>
      </c>
      <c r="F101" s="8">
        <v>4</v>
      </c>
      <c r="G101" s="2">
        <v>-0.28909636</v>
      </c>
      <c r="H101" s="2">
        <v>-0.58390735999999999</v>
      </c>
      <c r="I101" s="2">
        <f t="shared" si="6"/>
        <v>-0.28909636</v>
      </c>
      <c r="J101" s="2">
        <f t="shared" si="7"/>
        <v>3.0165912518853697E-3</v>
      </c>
      <c r="K101" s="2">
        <f t="shared" si="8"/>
        <v>-8.7208555052790352E-4</v>
      </c>
    </row>
    <row r="102" spans="2:11">
      <c r="B102" s="8" t="s">
        <v>14</v>
      </c>
      <c r="C102" s="8" t="s">
        <v>23</v>
      </c>
      <c r="D102" s="8" t="s">
        <v>133</v>
      </c>
      <c r="E102" s="8" t="str">
        <f t="shared" si="9"/>
        <v>Check</v>
      </c>
      <c r="F102" s="8">
        <v>4</v>
      </c>
      <c r="G102" s="2">
        <v>-0.17211494999999999</v>
      </c>
      <c r="H102" s="2">
        <v>-0.29416010999999997</v>
      </c>
      <c r="I102" s="2">
        <f t="shared" si="6"/>
        <v>-0.17211494999999999</v>
      </c>
      <c r="J102" s="2">
        <f t="shared" si="7"/>
        <v>3.0165912518853697E-3</v>
      </c>
      <c r="K102" s="2">
        <f t="shared" si="8"/>
        <v>-5.1920045248868773E-4</v>
      </c>
    </row>
    <row r="103" spans="2:11">
      <c r="B103" s="8" t="s">
        <v>14</v>
      </c>
      <c r="C103" s="8" t="s">
        <v>24</v>
      </c>
      <c r="D103" s="8" t="s">
        <v>134</v>
      </c>
      <c r="E103" s="8" t="str">
        <f t="shared" si="9"/>
        <v>Raise 4x</v>
      </c>
      <c r="F103" s="8">
        <v>4</v>
      </c>
      <c r="G103" s="2">
        <v>-3.019461E-2</v>
      </c>
      <c r="H103" s="2">
        <v>2.2000410000000001E-2</v>
      </c>
      <c r="I103" s="2">
        <f t="shared" si="6"/>
        <v>2.2000410000000001E-2</v>
      </c>
      <c r="J103" s="2">
        <f t="shared" si="7"/>
        <v>3.0165912518853697E-3</v>
      </c>
      <c r="K103" s="2">
        <f t="shared" si="8"/>
        <v>6.6366244343891414E-5</v>
      </c>
    </row>
    <row r="104" spans="2:11">
      <c r="B104" s="8" t="s">
        <v>14</v>
      </c>
      <c r="C104" s="8" t="s">
        <v>25</v>
      </c>
      <c r="D104" s="8" t="s">
        <v>135</v>
      </c>
      <c r="E104" s="8" t="str">
        <f t="shared" si="9"/>
        <v>Raise 4x</v>
      </c>
      <c r="F104" s="8">
        <v>4</v>
      </c>
      <c r="G104" s="2">
        <v>0.22137182999999999</v>
      </c>
      <c r="H104" s="2">
        <v>0.49671385000000001</v>
      </c>
      <c r="I104" s="2">
        <f t="shared" si="6"/>
        <v>0.49671385000000001</v>
      </c>
      <c r="J104" s="2">
        <f t="shared" si="7"/>
        <v>3.0165912518853697E-3</v>
      </c>
      <c r="K104" s="2">
        <f t="shared" si="8"/>
        <v>1.4983826546003018E-3</v>
      </c>
    </row>
    <row r="105" spans="2:11">
      <c r="B105" s="8" t="s">
        <v>15</v>
      </c>
      <c r="C105" s="8" t="s">
        <v>16</v>
      </c>
      <c r="D105" s="8" t="s">
        <v>136</v>
      </c>
      <c r="E105" s="8" t="str">
        <f t="shared" si="9"/>
        <v>Check</v>
      </c>
      <c r="F105" s="8">
        <v>4</v>
      </c>
      <c r="G105" s="2">
        <v>-0.29898383000000001</v>
      </c>
      <c r="H105" s="2">
        <v>-1.1662420099999999</v>
      </c>
      <c r="I105" s="2">
        <f t="shared" si="6"/>
        <v>-0.29898383000000001</v>
      </c>
      <c r="J105" s="2">
        <f t="shared" si="7"/>
        <v>3.0165912518853697E-3</v>
      </c>
      <c r="K105" s="2">
        <f t="shared" si="8"/>
        <v>-9.0191200603318257E-4</v>
      </c>
    </row>
    <row r="106" spans="2:11">
      <c r="B106" s="8" t="s">
        <v>15</v>
      </c>
      <c r="C106" s="8" t="s">
        <v>17</v>
      </c>
      <c r="D106" s="8" t="s">
        <v>137</v>
      </c>
      <c r="E106" s="8" t="str">
        <f t="shared" si="9"/>
        <v>Check</v>
      </c>
      <c r="F106" s="8">
        <v>4</v>
      </c>
      <c r="G106" s="2">
        <v>-0.35184873</v>
      </c>
      <c r="H106" s="2">
        <v>-1.21458738</v>
      </c>
      <c r="I106" s="2">
        <f t="shared" si="6"/>
        <v>-0.35184873</v>
      </c>
      <c r="J106" s="2">
        <f t="shared" si="7"/>
        <v>3.0165912518853697E-3</v>
      </c>
      <c r="K106" s="2">
        <f t="shared" si="8"/>
        <v>-1.0613838009049775E-3</v>
      </c>
    </row>
    <row r="107" spans="2:11">
      <c r="B107" s="8" t="s">
        <v>15</v>
      </c>
      <c r="C107" s="8" t="s">
        <v>18</v>
      </c>
      <c r="D107" s="8" t="s">
        <v>138</v>
      </c>
      <c r="E107" s="8" t="str">
        <f t="shared" si="9"/>
        <v>Check</v>
      </c>
      <c r="F107" s="8">
        <v>4</v>
      </c>
      <c r="G107" s="2">
        <v>-0.39210407000000003</v>
      </c>
      <c r="H107" s="2">
        <v>-1.1941314599999999</v>
      </c>
      <c r="I107" s="2">
        <f t="shared" si="6"/>
        <v>-0.39210407000000003</v>
      </c>
      <c r="J107" s="2">
        <f t="shared" si="7"/>
        <v>3.0165912518853697E-3</v>
      </c>
      <c r="K107" s="2">
        <f t="shared" si="8"/>
        <v>-1.1828177073906487E-3</v>
      </c>
    </row>
    <row r="108" spans="2:11">
      <c r="B108" s="8" t="s">
        <v>15</v>
      </c>
      <c r="C108" s="8" t="s">
        <v>19</v>
      </c>
      <c r="D108" s="8" t="s">
        <v>139</v>
      </c>
      <c r="E108" s="8" t="str">
        <f t="shared" si="9"/>
        <v>Check</v>
      </c>
      <c r="F108" s="8">
        <v>4</v>
      </c>
      <c r="G108" s="2">
        <v>-0.42952481999999997</v>
      </c>
      <c r="H108" s="2">
        <v>-1.13829023</v>
      </c>
      <c r="I108" s="2">
        <f t="shared" si="6"/>
        <v>-0.42952481999999997</v>
      </c>
      <c r="J108" s="2">
        <f t="shared" si="7"/>
        <v>3.0165912518853697E-3</v>
      </c>
      <c r="K108" s="2">
        <f t="shared" si="8"/>
        <v>-1.2957008144796379E-3</v>
      </c>
    </row>
    <row r="109" spans="2:11">
      <c r="B109" s="8" t="s">
        <v>15</v>
      </c>
      <c r="C109" s="8" t="s">
        <v>20</v>
      </c>
      <c r="D109" s="8" t="s">
        <v>140</v>
      </c>
      <c r="E109" s="8" t="str">
        <f t="shared" si="9"/>
        <v>Check</v>
      </c>
      <c r="F109" s="8">
        <v>4</v>
      </c>
      <c r="G109" s="2">
        <v>-0.45247151000000002</v>
      </c>
      <c r="H109" s="2">
        <v>-1.04922823</v>
      </c>
      <c r="I109" s="2">
        <f t="shared" si="6"/>
        <v>-0.45247151000000002</v>
      </c>
      <c r="J109" s="2">
        <f t="shared" si="7"/>
        <v>3.0165912518853697E-3</v>
      </c>
      <c r="K109" s="2">
        <f t="shared" si="8"/>
        <v>-1.3649215987933637E-3</v>
      </c>
    </row>
    <row r="110" spans="2:11">
      <c r="B110" s="8" t="s">
        <v>15</v>
      </c>
      <c r="C110" s="8" t="s">
        <v>21</v>
      </c>
      <c r="D110" s="8" t="s">
        <v>141</v>
      </c>
      <c r="E110" s="8" t="str">
        <f t="shared" si="9"/>
        <v>Check</v>
      </c>
      <c r="F110" s="8">
        <v>4</v>
      </c>
      <c r="G110" s="2">
        <v>-0.33938435</v>
      </c>
      <c r="H110" s="2">
        <v>-0.75113956999999998</v>
      </c>
      <c r="I110" s="2">
        <f t="shared" si="6"/>
        <v>-0.33938435</v>
      </c>
      <c r="J110" s="2">
        <f t="shared" si="7"/>
        <v>3.0165912518853697E-3</v>
      </c>
      <c r="K110" s="2">
        <f t="shared" si="8"/>
        <v>-1.0237838612368025E-3</v>
      </c>
    </row>
    <row r="111" spans="2:11">
      <c r="B111" s="8" t="s">
        <v>15</v>
      </c>
      <c r="C111" s="8" t="s">
        <v>22</v>
      </c>
      <c r="D111" s="8" t="s">
        <v>142</v>
      </c>
      <c r="E111" s="8" t="str">
        <f t="shared" si="9"/>
        <v>Check</v>
      </c>
      <c r="F111" s="8">
        <v>4</v>
      </c>
      <c r="G111" s="2">
        <v>-0.24252603</v>
      </c>
      <c r="H111" s="2">
        <v>-0.48785674000000001</v>
      </c>
      <c r="I111" s="2">
        <f t="shared" si="6"/>
        <v>-0.24252603</v>
      </c>
      <c r="J111" s="2">
        <f t="shared" si="7"/>
        <v>3.0165912518853697E-3</v>
      </c>
      <c r="K111" s="2">
        <f t="shared" si="8"/>
        <v>-7.3160190045248874E-4</v>
      </c>
    </row>
    <row r="112" spans="2:11">
      <c r="B112" s="8" t="s">
        <v>15</v>
      </c>
      <c r="C112" s="8" t="s">
        <v>23</v>
      </c>
      <c r="D112" s="8" t="s">
        <v>143</v>
      </c>
      <c r="E112" s="8" t="str">
        <f t="shared" si="9"/>
        <v>Check</v>
      </c>
      <c r="F112" s="8">
        <v>4</v>
      </c>
      <c r="G112" s="2">
        <v>-0.12444930999999999</v>
      </c>
      <c r="H112" s="2">
        <v>-0.19844777</v>
      </c>
      <c r="I112" s="2">
        <f t="shared" si="6"/>
        <v>-0.12444930999999999</v>
      </c>
      <c r="J112" s="2">
        <f t="shared" si="7"/>
        <v>3.0165912518853697E-3</v>
      </c>
      <c r="K112" s="2">
        <f t="shared" si="8"/>
        <v>-3.7541269984917041E-4</v>
      </c>
    </row>
    <row r="113" spans="2:11">
      <c r="B113" s="8" t="s">
        <v>15</v>
      </c>
      <c r="C113" s="8" t="s">
        <v>24</v>
      </c>
      <c r="D113" s="8" t="s">
        <v>144</v>
      </c>
      <c r="E113" s="8" t="str">
        <f t="shared" si="9"/>
        <v>Raise 4x</v>
      </c>
      <c r="F113" s="8">
        <v>4</v>
      </c>
      <c r="G113" s="2">
        <v>1.891702E-2</v>
      </c>
      <c r="H113" s="2">
        <v>0.11701625</v>
      </c>
      <c r="I113" s="2">
        <f t="shared" si="6"/>
        <v>0.11701625</v>
      </c>
      <c r="J113" s="2">
        <f t="shared" si="7"/>
        <v>3.0165912518853697E-3</v>
      </c>
      <c r="K113" s="2">
        <f t="shared" si="8"/>
        <v>3.529901960784314E-4</v>
      </c>
    </row>
    <row r="114" spans="2:11">
      <c r="B114" s="8" t="s">
        <v>15</v>
      </c>
      <c r="C114" s="8" t="s">
        <v>25</v>
      </c>
      <c r="D114" s="8" t="s">
        <v>145</v>
      </c>
      <c r="E114" s="8" t="str">
        <f t="shared" si="9"/>
        <v>Raise 4x</v>
      </c>
      <c r="F114" s="8">
        <v>4</v>
      </c>
      <c r="G114" s="2">
        <v>0.27410499999999999</v>
      </c>
      <c r="H114" s="2">
        <v>0.59010450999999997</v>
      </c>
      <c r="I114" s="2">
        <f t="shared" si="6"/>
        <v>0.59010450999999997</v>
      </c>
      <c r="J114" s="2">
        <f t="shared" si="7"/>
        <v>3.0165912518853697E-3</v>
      </c>
      <c r="K114" s="2">
        <f t="shared" si="8"/>
        <v>1.7801041025641026E-3</v>
      </c>
    </row>
    <row r="115" spans="2:11">
      <c r="B115" s="8" t="s">
        <v>16</v>
      </c>
      <c r="C115" s="8" t="s">
        <v>17</v>
      </c>
      <c r="D115" s="8" t="s">
        <v>146</v>
      </c>
      <c r="E115" s="8" t="str">
        <f t="shared" si="9"/>
        <v>Check</v>
      </c>
      <c r="F115" s="8">
        <v>4</v>
      </c>
      <c r="G115" s="2">
        <v>-0.22688828999999999</v>
      </c>
      <c r="H115" s="2">
        <v>-0.98453932</v>
      </c>
      <c r="I115" s="2">
        <f t="shared" si="6"/>
        <v>-0.22688828999999999</v>
      </c>
      <c r="J115" s="2">
        <f t="shared" si="7"/>
        <v>3.0165912518853697E-3</v>
      </c>
      <c r="K115" s="2">
        <f t="shared" si="8"/>
        <v>-6.8442923076923073E-4</v>
      </c>
    </row>
    <row r="116" spans="2:11">
      <c r="B116" s="8" t="s">
        <v>16</v>
      </c>
      <c r="C116" s="8" t="s">
        <v>18</v>
      </c>
      <c r="D116" s="8" t="s">
        <v>147</v>
      </c>
      <c r="E116" s="8" t="str">
        <f t="shared" si="9"/>
        <v>Check</v>
      </c>
      <c r="F116" s="8">
        <v>4</v>
      </c>
      <c r="G116" s="2">
        <v>-0.26416520999999998</v>
      </c>
      <c r="H116" s="2">
        <v>-0.96057671</v>
      </c>
      <c r="I116" s="2">
        <f t="shared" si="6"/>
        <v>-0.26416520999999998</v>
      </c>
      <c r="J116" s="2">
        <f t="shared" si="7"/>
        <v>3.0165912518853697E-3</v>
      </c>
      <c r="K116" s="2">
        <f t="shared" si="8"/>
        <v>-7.9687846153846153E-4</v>
      </c>
    </row>
    <row r="117" spans="2:11">
      <c r="B117" s="8" t="s">
        <v>16</v>
      </c>
      <c r="C117" s="8" t="s">
        <v>19</v>
      </c>
      <c r="D117" s="8" t="s">
        <v>148</v>
      </c>
      <c r="E117" s="8" t="str">
        <f t="shared" si="9"/>
        <v>Check</v>
      </c>
      <c r="F117" s="8">
        <v>4</v>
      </c>
      <c r="G117" s="2">
        <v>-0.30074032000000001</v>
      </c>
      <c r="H117" s="2">
        <v>-0.90300241000000003</v>
      </c>
      <c r="I117" s="2">
        <f t="shared" si="6"/>
        <v>-0.30074032000000001</v>
      </c>
      <c r="J117" s="2">
        <f t="shared" si="7"/>
        <v>3.0165912518853697E-3</v>
      </c>
      <c r="K117" s="2">
        <f t="shared" si="8"/>
        <v>-9.0721061840120674E-4</v>
      </c>
    </row>
    <row r="118" spans="2:11">
      <c r="B118" s="8" t="s">
        <v>16</v>
      </c>
      <c r="C118" s="8" t="s">
        <v>20</v>
      </c>
      <c r="D118" s="8" t="s">
        <v>149</v>
      </c>
      <c r="E118" s="8" t="str">
        <f t="shared" si="9"/>
        <v>Check</v>
      </c>
      <c r="F118" s="8">
        <v>4</v>
      </c>
      <c r="G118" s="2">
        <v>-0.32348703000000001</v>
      </c>
      <c r="H118" s="2">
        <v>-0.81247601000000003</v>
      </c>
      <c r="I118" s="2">
        <f t="shared" si="6"/>
        <v>-0.32348703000000001</v>
      </c>
      <c r="J118" s="2">
        <f t="shared" si="7"/>
        <v>3.0165912518853697E-3</v>
      </c>
      <c r="K118" s="2">
        <f t="shared" si="8"/>
        <v>-9.7582814479638016E-4</v>
      </c>
    </row>
    <row r="119" spans="2:11">
      <c r="B119" s="8" t="s">
        <v>16</v>
      </c>
      <c r="C119" s="8" t="s">
        <v>21</v>
      </c>
      <c r="D119" s="8" t="s">
        <v>150</v>
      </c>
      <c r="E119" s="8" t="str">
        <f t="shared" si="9"/>
        <v>Check</v>
      </c>
      <c r="F119" s="8">
        <v>4</v>
      </c>
      <c r="G119" s="2">
        <v>-0.30800358999999999</v>
      </c>
      <c r="H119" s="2">
        <v>-0.67626067999999995</v>
      </c>
      <c r="I119" s="2">
        <f t="shared" si="6"/>
        <v>-0.30800358999999999</v>
      </c>
      <c r="J119" s="2">
        <f t="shared" si="7"/>
        <v>3.0165912518853697E-3</v>
      </c>
      <c r="K119" s="2">
        <f t="shared" si="8"/>
        <v>-9.2912093514328808E-4</v>
      </c>
    </row>
    <row r="120" spans="2:11">
      <c r="B120" s="8" t="s">
        <v>16</v>
      </c>
      <c r="C120" s="8" t="s">
        <v>22</v>
      </c>
      <c r="D120" s="8" t="s">
        <v>151</v>
      </c>
      <c r="E120" s="8" t="str">
        <f t="shared" si="9"/>
        <v>Check</v>
      </c>
      <c r="F120" s="8">
        <v>4</v>
      </c>
      <c r="G120" s="2">
        <v>-0.19406184000000001</v>
      </c>
      <c r="H120" s="2">
        <v>-0.38480706999999997</v>
      </c>
      <c r="I120" s="2">
        <f t="shared" si="6"/>
        <v>-0.19406184000000001</v>
      </c>
      <c r="J120" s="2">
        <f t="shared" si="7"/>
        <v>3.0165912518853697E-3</v>
      </c>
      <c r="K120" s="2">
        <f t="shared" si="8"/>
        <v>-5.8540524886877834E-4</v>
      </c>
    </row>
    <row r="121" spans="2:11">
      <c r="B121" s="8" t="s">
        <v>16</v>
      </c>
      <c r="C121" s="8" t="s">
        <v>23</v>
      </c>
      <c r="D121" s="8" t="s">
        <v>152</v>
      </c>
      <c r="E121" s="8" t="str">
        <f t="shared" si="9"/>
        <v>Check</v>
      </c>
      <c r="F121" s="8">
        <v>4</v>
      </c>
      <c r="G121" s="2">
        <v>-7.4470060000000005E-2</v>
      </c>
      <c r="H121" s="2">
        <v>-9.5682260000000005E-2</v>
      </c>
      <c r="I121" s="2">
        <f t="shared" si="6"/>
        <v>-7.4470060000000005E-2</v>
      </c>
      <c r="J121" s="2">
        <f t="shared" si="7"/>
        <v>3.0165912518853697E-3</v>
      </c>
      <c r="K121" s="2">
        <f t="shared" si="8"/>
        <v>-2.2464573152337862E-4</v>
      </c>
    </row>
    <row r="122" spans="2:11">
      <c r="B122" s="8" t="s">
        <v>16</v>
      </c>
      <c r="C122" s="8" t="s">
        <v>24</v>
      </c>
      <c r="D122" s="8" t="s">
        <v>153</v>
      </c>
      <c r="E122" s="8" t="str">
        <f t="shared" si="9"/>
        <v>Raise 4x</v>
      </c>
      <c r="F122" s="8">
        <v>4</v>
      </c>
      <c r="G122" s="2">
        <v>7.0638220000000002E-2</v>
      </c>
      <c r="H122" s="2">
        <v>0.21914831000000001</v>
      </c>
      <c r="I122" s="2">
        <f t="shared" si="6"/>
        <v>0.21914831000000001</v>
      </c>
      <c r="J122" s="2">
        <f t="shared" si="7"/>
        <v>3.0165912518853697E-3</v>
      </c>
      <c r="K122" s="2">
        <f t="shared" si="8"/>
        <v>6.6108087481146316E-4</v>
      </c>
    </row>
    <row r="123" spans="2:11">
      <c r="B123" s="8" t="s">
        <v>16</v>
      </c>
      <c r="C123" s="8" t="s">
        <v>25</v>
      </c>
      <c r="D123" s="8" t="s">
        <v>154</v>
      </c>
      <c r="E123" s="8" t="str">
        <f t="shared" si="9"/>
        <v>Raise 4x</v>
      </c>
      <c r="F123" s="8">
        <v>4</v>
      </c>
      <c r="G123" s="2">
        <v>0.32974716999999998</v>
      </c>
      <c r="H123" s="2">
        <v>0.69021668000000003</v>
      </c>
      <c r="I123" s="2">
        <f t="shared" si="6"/>
        <v>0.69021668000000003</v>
      </c>
      <c r="J123" s="2">
        <f t="shared" si="7"/>
        <v>3.0165912518853697E-3</v>
      </c>
      <c r="K123" s="2">
        <f t="shared" si="8"/>
        <v>2.0821015987933637E-3</v>
      </c>
    </row>
    <row r="124" spans="2:11">
      <c r="B124" s="8" t="s">
        <v>17</v>
      </c>
      <c r="C124" s="8" t="s">
        <v>18</v>
      </c>
      <c r="D124" s="8" t="s">
        <v>155</v>
      </c>
      <c r="E124" s="8" t="str">
        <f t="shared" si="9"/>
        <v>Check</v>
      </c>
      <c r="F124" s="8">
        <v>4</v>
      </c>
      <c r="G124" s="2">
        <v>-0.14096196999999999</v>
      </c>
      <c r="H124" s="2">
        <v>-0.74632441999999999</v>
      </c>
      <c r="I124" s="2">
        <f t="shared" si="6"/>
        <v>-0.14096196999999999</v>
      </c>
      <c r="J124" s="2">
        <f t="shared" si="7"/>
        <v>3.0165912518853697E-3</v>
      </c>
      <c r="K124" s="2">
        <f t="shared" si="8"/>
        <v>-4.2522464555052789E-4</v>
      </c>
    </row>
    <row r="125" spans="2:11">
      <c r="B125" s="8" t="s">
        <v>17</v>
      </c>
      <c r="C125" s="8" t="s">
        <v>19</v>
      </c>
      <c r="D125" s="8" t="s">
        <v>156</v>
      </c>
      <c r="E125" s="8" t="str">
        <f t="shared" si="9"/>
        <v>Check</v>
      </c>
      <c r="F125" s="8">
        <v>4</v>
      </c>
      <c r="G125" s="2">
        <v>-0.17497694</v>
      </c>
      <c r="H125" s="2">
        <v>-0.68821474000000005</v>
      </c>
      <c r="I125" s="2">
        <f t="shared" si="6"/>
        <v>-0.17497694</v>
      </c>
      <c r="J125" s="2">
        <f t="shared" si="7"/>
        <v>3.0165912518853697E-3</v>
      </c>
      <c r="K125" s="2">
        <f t="shared" si="8"/>
        <v>-5.2783390648567115E-4</v>
      </c>
    </row>
    <row r="126" spans="2:11">
      <c r="B126" s="8" t="s">
        <v>17</v>
      </c>
      <c r="C126" s="8" t="s">
        <v>20</v>
      </c>
      <c r="D126" s="8" t="s">
        <v>157</v>
      </c>
      <c r="E126" s="8" t="str">
        <f t="shared" si="9"/>
        <v>Check</v>
      </c>
      <c r="F126" s="8">
        <v>4</v>
      </c>
      <c r="G126" s="2">
        <v>-0.19658492999999999</v>
      </c>
      <c r="H126" s="2">
        <v>-0.59702381000000004</v>
      </c>
      <c r="I126" s="2">
        <f t="shared" si="6"/>
        <v>-0.19658492999999999</v>
      </c>
      <c r="J126" s="2">
        <f t="shared" si="7"/>
        <v>3.0165912518853697E-3</v>
      </c>
      <c r="K126" s="2">
        <f t="shared" si="8"/>
        <v>-5.9301638009049773E-4</v>
      </c>
    </row>
    <row r="127" spans="2:11">
      <c r="B127" s="8" t="s">
        <v>17</v>
      </c>
      <c r="C127" s="8" t="s">
        <v>21</v>
      </c>
      <c r="D127" s="8" t="s">
        <v>158</v>
      </c>
      <c r="E127" s="8" t="str">
        <f t="shared" si="9"/>
        <v>Check</v>
      </c>
      <c r="F127" s="8">
        <v>4</v>
      </c>
      <c r="G127" s="2">
        <v>-0.18096044999999999</v>
      </c>
      <c r="H127" s="2">
        <v>-0.45925305999999999</v>
      </c>
      <c r="I127" s="2">
        <f t="shared" si="6"/>
        <v>-0.18096044999999999</v>
      </c>
      <c r="J127" s="2">
        <f t="shared" si="7"/>
        <v>3.0165912518853697E-3</v>
      </c>
      <c r="K127" s="2">
        <f t="shared" si="8"/>
        <v>-5.4588371040723981E-4</v>
      </c>
    </row>
    <row r="128" spans="2:11">
      <c r="B128" s="8" t="s">
        <v>17</v>
      </c>
      <c r="C128" s="8" t="s">
        <v>22</v>
      </c>
      <c r="D128" s="8" t="s">
        <v>159</v>
      </c>
      <c r="E128" s="8" t="str">
        <f t="shared" si="9"/>
        <v>Check</v>
      </c>
      <c r="F128" s="8">
        <v>4</v>
      </c>
      <c r="G128" s="2">
        <v>-0.16364430999999999</v>
      </c>
      <c r="H128" s="2">
        <v>-0.32272908</v>
      </c>
      <c r="I128" s="2">
        <f t="shared" si="6"/>
        <v>-0.16364430999999999</v>
      </c>
      <c r="J128" s="2">
        <f t="shared" si="7"/>
        <v>3.0165912518853697E-3</v>
      </c>
      <c r="K128" s="2">
        <f t="shared" si="8"/>
        <v>-4.9364799396681743E-4</v>
      </c>
    </row>
    <row r="129" spans="2:11">
      <c r="B129" s="8" t="s">
        <v>17</v>
      </c>
      <c r="C129" s="8" t="s">
        <v>23</v>
      </c>
      <c r="D129" s="8" t="s">
        <v>160</v>
      </c>
      <c r="E129" s="8" t="str">
        <f t="shared" si="9"/>
        <v>Raise 4x</v>
      </c>
      <c r="F129" s="8">
        <v>4</v>
      </c>
      <c r="G129" s="2">
        <v>-2.8120220000000001E-2</v>
      </c>
      <c r="H129" s="2">
        <v>-6.0738399999999996E-3</v>
      </c>
      <c r="I129" s="2">
        <f t="shared" si="6"/>
        <v>-6.0738399999999996E-3</v>
      </c>
      <c r="J129" s="2">
        <f t="shared" si="7"/>
        <v>3.0165912518853697E-3</v>
      </c>
      <c r="K129" s="2">
        <f t="shared" si="8"/>
        <v>-1.8322292609351434E-5</v>
      </c>
    </row>
    <row r="130" spans="2:11">
      <c r="B130" s="8" t="s">
        <v>17</v>
      </c>
      <c r="C130" s="8" t="s">
        <v>24</v>
      </c>
      <c r="D130" s="8" t="s">
        <v>161</v>
      </c>
      <c r="E130" s="8" t="str">
        <f t="shared" si="9"/>
        <v>Raise 4x</v>
      </c>
      <c r="F130" s="8">
        <v>4</v>
      </c>
      <c r="G130" s="2">
        <v>0.11647985</v>
      </c>
      <c r="H130" s="2">
        <v>0.30914889000000001</v>
      </c>
      <c r="I130" s="2">
        <f t="shared" si="6"/>
        <v>0.30914889000000001</v>
      </c>
      <c r="J130" s="2">
        <f t="shared" si="7"/>
        <v>3.0165912518853697E-3</v>
      </c>
      <c r="K130" s="2">
        <f t="shared" si="8"/>
        <v>9.3257583710407242E-4</v>
      </c>
    </row>
    <row r="131" spans="2:11">
      <c r="B131" s="8" t="s">
        <v>17</v>
      </c>
      <c r="C131" s="8" t="s">
        <v>25</v>
      </c>
      <c r="D131" s="8" t="s">
        <v>162</v>
      </c>
      <c r="E131" s="8" t="str">
        <f t="shared" si="9"/>
        <v>Raise 4x</v>
      </c>
      <c r="F131" s="8">
        <v>4</v>
      </c>
      <c r="G131" s="2">
        <v>0.28569930999999998</v>
      </c>
      <c r="H131" s="2">
        <v>0.64927455999999995</v>
      </c>
      <c r="I131" s="2">
        <f t="shared" si="6"/>
        <v>0.64927455999999995</v>
      </c>
      <c r="J131" s="2">
        <f t="shared" si="7"/>
        <v>3.0165912518853697E-3</v>
      </c>
      <c r="K131" s="2">
        <f t="shared" si="8"/>
        <v>1.9585959577677224E-3</v>
      </c>
    </row>
    <row r="132" spans="2:11">
      <c r="B132" s="8" t="s">
        <v>18</v>
      </c>
      <c r="C132" s="8" t="s">
        <v>19</v>
      </c>
      <c r="D132" s="8" t="s">
        <v>163</v>
      </c>
      <c r="E132" s="8" t="str">
        <f t="shared" ref="E132:E163" si="10">IF(I132=G132,"Check", "Raise 4x")</f>
        <v>Check</v>
      </c>
      <c r="F132" s="8">
        <v>4</v>
      </c>
      <c r="G132" s="2">
        <v>-5.2753630000000003E-2</v>
      </c>
      <c r="H132" s="2">
        <v>-0.47468507999999998</v>
      </c>
      <c r="I132" s="2">
        <f t="shared" si="6"/>
        <v>-5.2753630000000003E-2</v>
      </c>
      <c r="J132" s="2">
        <f t="shared" si="7"/>
        <v>3.0165912518853697E-3</v>
      </c>
      <c r="K132" s="2">
        <f t="shared" si="8"/>
        <v>-1.5913613876319759E-4</v>
      </c>
    </row>
    <row r="133" spans="2:11">
      <c r="B133" s="8" t="s">
        <v>18</v>
      </c>
      <c r="C133" s="8" t="s">
        <v>20</v>
      </c>
      <c r="D133" s="8" t="s">
        <v>164</v>
      </c>
      <c r="E133" s="8" t="str">
        <f t="shared" si="10"/>
        <v>Check</v>
      </c>
      <c r="F133" s="8">
        <v>4</v>
      </c>
      <c r="G133" s="2">
        <v>-7.1685059999999995E-2</v>
      </c>
      <c r="H133" s="2">
        <v>-0.38345300999999998</v>
      </c>
      <c r="I133" s="2">
        <f t="shared" ref="I133:I172" si="11">MAX(G133:H133)</f>
        <v>-7.1685059999999995E-2</v>
      </c>
      <c r="J133" s="2">
        <f t="shared" ref="J133:J172" si="12">F133/SUM($F$4:$F$172)</f>
        <v>3.0165912518853697E-3</v>
      </c>
      <c r="K133" s="2">
        <f t="shared" ref="K133:K172" si="13">J133*I133</f>
        <v>-2.1624452488687782E-4</v>
      </c>
    </row>
    <row r="134" spans="2:11">
      <c r="B134" s="8" t="s">
        <v>18</v>
      </c>
      <c r="C134" s="8" t="s">
        <v>21</v>
      </c>
      <c r="D134" s="8" t="s">
        <v>165</v>
      </c>
      <c r="E134" s="8" t="str">
        <f t="shared" si="10"/>
        <v>Check</v>
      </c>
      <c r="F134" s="8">
        <v>4</v>
      </c>
      <c r="G134" s="2">
        <v>-5.3434860000000001E-2</v>
      </c>
      <c r="H134" s="2">
        <v>-0.24489891</v>
      </c>
      <c r="I134" s="2">
        <f t="shared" si="11"/>
        <v>-5.3434860000000001E-2</v>
      </c>
      <c r="J134" s="2">
        <f t="shared" si="12"/>
        <v>3.0165912518853697E-3</v>
      </c>
      <c r="K134" s="2">
        <f t="shared" si="13"/>
        <v>-1.6119113122171945E-4</v>
      </c>
    </row>
    <row r="135" spans="2:11">
      <c r="B135" s="8" t="s">
        <v>18</v>
      </c>
      <c r="C135" s="8" t="s">
        <v>22</v>
      </c>
      <c r="D135" s="8" t="s">
        <v>166</v>
      </c>
      <c r="E135" s="8" t="str">
        <f t="shared" si="10"/>
        <v>Check</v>
      </c>
      <c r="F135" s="8">
        <v>4</v>
      </c>
      <c r="G135" s="2">
        <v>-3.4445110000000001E-2</v>
      </c>
      <c r="H135" s="2">
        <v>-0.10660755</v>
      </c>
      <c r="I135" s="2">
        <f t="shared" si="11"/>
        <v>-3.4445110000000001E-2</v>
      </c>
      <c r="J135" s="2">
        <f t="shared" si="12"/>
        <v>3.0165912518853697E-3</v>
      </c>
      <c r="K135" s="2">
        <f t="shared" si="13"/>
        <v>-1.0390681749622927E-4</v>
      </c>
    </row>
    <row r="136" spans="2:11">
      <c r="B136" s="8" t="s">
        <v>18</v>
      </c>
      <c r="C136" s="8" t="s">
        <v>23</v>
      </c>
      <c r="D136" s="8" t="s">
        <v>167</v>
      </c>
      <c r="E136" s="8" t="str">
        <f t="shared" si="10"/>
        <v>Raise 4x</v>
      </c>
      <c r="F136" s="8">
        <v>4</v>
      </c>
      <c r="G136" s="2">
        <v>7.8498600000000002E-3</v>
      </c>
      <c r="H136" s="2">
        <v>6.2775689999999995E-2</v>
      </c>
      <c r="I136" s="2">
        <f t="shared" si="11"/>
        <v>6.2775689999999995E-2</v>
      </c>
      <c r="J136" s="2">
        <f t="shared" si="12"/>
        <v>3.0165912518853697E-3</v>
      </c>
      <c r="K136" s="2">
        <f t="shared" si="13"/>
        <v>1.8936859728506787E-4</v>
      </c>
    </row>
    <row r="137" spans="2:11">
      <c r="B137" s="8" t="s">
        <v>18</v>
      </c>
      <c r="C137" s="8" t="s">
        <v>24</v>
      </c>
      <c r="D137" s="8" t="s">
        <v>168</v>
      </c>
      <c r="E137" s="8" t="str">
        <f t="shared" si="10"/>
        <v>Raise 4x</v>
      </c>
      <c r="F137" s="8">
        <v>4</v>
      </c>
      <c r="G137" s="2">
        <v>0.16717182999999999</v>
      </c>
      <c r="H137" s="2">
        <v>0.40389878000000001</v>
      </c>
      <c r="I137" s="2">
        <f t="shared" si="11"/>
        <v>0.40389878000000001</v>
      </c>
      <c r="J137" s="2">
        <f t="shared" si="12"/>
        <v>3.0165912518853697E-3</v>
      </c>
      <c r="K137" s="2">
        <f t="shared" si="13"/>
        <v>1.2183975263951735E-3</v>
      </c>
    </row>
    <row r="138" spans="2:11">
      <c r="B138" s="8" t="s">
        <v>18</v>
      </c>
      <c r="C138" s="8" t="s">
        <v>25</v>
      </c>
      <c r="D138" s="8" t="s">
        <v>169</v>
      </c>
      <c r="E138" s="8" t="str">
        <f t="shared" si="10"/>
        <v>Raise 4x</v>
      </c>
      <c r="F138" s="8">
        <v>4</v>
      </c>
      <c r="G138" s="2">
        <v>0.35195099000000002</v>
      </c>
      <c r="H138" s="2">
        <v>0.76743092999999996</v>
      </c>
      <c r="I138" s="2">
        <f t="shared" si="11"/>
        <v>0.76743092999999996</v>
      </c>
      <c r="J138" s="2">
        <f t="shared" si="12"/>
        <v>3.0165912518853697E-3</v>
      </c>
      <c r="K138" s="2">
        <f t="shared" si="13"/>
        <v>2.3150254298642532E-3</v>
      </c>
    </row>
    <row r="139" spans="2:11">
      <c r="B139" s="8" t="s">
        <v>19</v>
      </c>
      <c r="C139" s="8" t="s">
        <v>20</v>
      </c>
      <c r="D139" s="8" t="s">
        <v>170</v>
      </c>
      <c r="E139" s="8" t="str">
        <f t="shared" si="10"/>
        <v>Check</v>
      </c>
      <c r="F139" s="8">
        <v>4</v>
      </c>
      <c r="G139" s="2">
        <v>5.1068790000000003E-2</v>
      </c>
      <c r="H139" s="2">
        <v>-0.17047556</v>
      </c>
      <c r="I139" s="2">
        <f t="shared" si="11"/>
        <v>5.1068790000000003E-2</v>
      </c>
      <c r="J139" s="2">
        <f t="shared" si="12"/>
        <v>3.0165912518853697E-3</v>
      </c>
      <c r="K139" s="2">
        <f t="shared" si="13"/>
        <v>1.5405366515837106E-4</v>
      </c>
    </row>
    <row r="140" spans="2:11">
      <c r="B140" s="8" t="s">
        <v>19</v>
      </c>
      <c r="C140" s="8" t="s">
        <v>21</v>
      </c>
      <c r="D140" s="8" t="s">
        <v>171</v>
      </c>
      <c r="E140" s="8" t="str">
        <f t="shared" si="10"/>
        <v>Check</v>
      </c>
      <c r="F140" s="8">
        <v>4</v>
      </c>
      <c r="G140" s="2">
        <v>7.5411220000000001E-2</v>
      </c>
      <c r="H140" s="2">
        <v>-3.0267349999999998E-2</v>
      </c>
      <c r="I140" s="2">
        <f t="shared" si="11"/>
        <v>7.5411220000000001E-2</v>
      </c>
      <c r="J140" s="2">
        <f t="shared" si="12"/>
        <v>3.0165912518853697E-3</v>
      </c>
      <c r="K140" s="2">
        <f t="shared" si="13"/>
        <v>2.2748482654600302E-4</v>
      </c>
    </row>
    <row r="141" spans="2:11">
      <c r="B141" s="8" t="s">
        <v>19</v>
      </c>
      <c r="C141" s="8" t="s">
        <v>22</v>
      </c>
      <c r="D141" s="8" t="s">
        <v>172</v>
      </c>
      <c r="E141" s="8" t="str">
        <f t="shared" si="10"/>
        <v>Raise 4x</v>
      </c>
      <c r="F141" s="8">
        <v>4</v>
      </c>
      <c r="G141" s="2">
        <v>9.631779E-2</v>
      </c>
      <c r="H141" s="2">
        <v>0.10738602999999999</v>
      </c>
      <c r="I141" s="2">
        <f t="shared" si="11"/>
        <v>0.10738602999999999</v>
      </c>
      <c r="J141" s="2">
        <f t="shared" si="12"/>
        <v>3.0165912518853697E-3</v>
      </c>
      <c r="K141" s="2">
        <f t="shared" si="13"/>
        <v>3.2393975867269983E-4</v>
      </c>
    </row>
    <row r="142" spans="2:11">
      <c r="B142" s="8" t="s">
        <v>19</v>
      </c>
      <c r="C142" s="8" t="s">
        <v>23</v>
      </c>
      <c r="D142" s="8" t="s">
        <v>173</v>
      </c>
      <c r="E142" s="8" t="str">
        <f t="shared" si="10"/>
        <v>Raise 4x</v>
      </c>
      <c r="F142" s="8">
        <v>4</v>
      </c>
      <c r="G142" s="2">
        <v>0.14019926999999999</v>
      </c>
      <c r="H142" s="2">
        <v>0.27893151999999999</v>
      </c>
      <c r="I142" s="2">
        <f t="shared" si="11"/>
        <v>0.27893151999999999</v>
      </c>
      <c r="J142" s="2">
        <f t="shared" si="12"/>
        <v>3.0165912518853697E-3</v>
      </c>
      <c r="K142" s="2">
        <f t="shared" si="13"/>
        <v>8.41422383107089E-4</v>
      </c>
    </row>
    <row r="143" spans="2:11">
      <c r="B143" s="8" t="s">
        <v>19</v>
      </c>
      <c r="C143" s="8" t="s">
        <v>24</v>
      </c>
      <c r="D143" s="8" t="s">
        <v>174</v>
      </c>
      <c r="E143" s="8" t="str">
        <f t="shared" si="10"/>
        <v>Raise 4x</v>
      </c>
      <c r="F143" s="8">
        <v>4</v>
      </c>
      <c r="G143" s="2">
        <v>0.20908557</v>
      </c>
      <c r="H143" s="2">
        <v>0.48161110000000001</v>
      </c>
      <c r="I143" s="2">
        <f t="shared" si="11"/>
        <v>0.48161110000000001</v>
      </c>
      <c r="J143" s="2">
        <f t="shared" si="12"/>
        <v>3.0165912518853697E-3</v>
      </c>
      <c r="K143" s="2">
        <f t="shared" si="13"/>
        <v>1.4528238310708901E-3</v>
      </c>
    </row>
    <row r="144" spans="2:11">
      <c r="B144" s="8" t="s">
        <v>19</v>
      </c>
      <c r="C144" s="8" t="s">
        <v>25</v>
      </c>
      <c r="D144" s="8" t="s">
        <v>175</v>
      </c>
      <c r="E144" s="8" t="str">
        <f t="shared" si="10"/>
        <v>Raise 4x</v>
      </c>
      <c r="F144" s="8">
        <v>4</v>
      </c>
      <c r="G144" s="2">
        <v>0.40961911000000001</v>
      </c>
      <c r="H144" s="2">
        <v>0.86889019000000001</v>
      </c>
      <c r="I144" s="2">
        <f t="shared" si="11"/>
        <v>0.86889019000000001</v>
      </c>
      <c r="J144" s="2">
        <f t="shared" si="12"/>
        <v>3.0165912518853697E-3</v>
      </c>
      <c r="K144" s="2">
        <f t="shared" si="13"/>
        <v>2.6210865460030166E-3</v>
      </c>
    </row>
    <row r="145" spans="2:11">
      <c r="B145" s="8" t="s">
        <v>20</v>
      </c>
      <c r="C145" s="8" t="s">
        <v>21</v>
      </c>
      <c r="D145" s="8" t="s">
        <v>176</v>
      </c>
      <c r="E145" s="8" t="str">
        <f t="shared" si="10"/>
        <v>Check</v>
      </c>
      <c r="F145" s="8">
        <v>4</v>
      </c>
      <c r="G145" s="2">
        <v>0.20548472000000001</v>
      </c>
      <c r="H145" s="2">
        <v>0.18516906999999999</v>
      </c>
      <c r="I145" s="2">
        <f t="shared" si="11"/>
        <v>0.20548472000000001</v>
      </c>
      <c r="J145" s="2">
        <f t="shared" si="12"/>
        <v>3.0165912518853697E-3</v>
      </c>
      <c r="K145" s="2">
        <f t="shared" si="13"/>
        <v>6.1986340874811469E-4</v>
      </c>
    </row>
    <row r="146" spans="2:11">
      <c r="B146" s="8" t="s">
        <v>20</v>
      </c>
      <c r="C146" s="8" t="s">
        <v>22</v>
      </c>
      <c r="D146" s="8" t="s">
        <v>177</v>
      </c>
      <c r="E146" s="8" t="str">
        <f t="shared" si="10"/>
        <v>Raise 4x</v>
      </c>
      <c r="F146" s="8">
        <v>4</v>
      </c>
      <c r="G146" s="2">
        <v>0.22819617</v>
      </c>
      <c r="H146" s="2">
        <v>0.31783685</v>
      </c>
      <c r="I146" s="2">
        <f t="shared" si="11"/>
        <v>0.31783685</v>
      </c>
      <c r="J146" s="2">
        <f t="shared" si="12"/>
        <v>3.0165912518853697E-3</v>
      </c>
      <c r="K146" s="2">
        <f t="shared" si="13"/>
        <v>9.5878386123680241E-4</v>
      </c>
    </row>
    <row r="147" spans="2:11">
      <c r="B147" s="8" t="s">
        <v>20</v>
      </c>
      <c r="C147" s="8" t="s">
        <v>23</v>
      </c>
      <c r="D147" s="8" t="s">
        <v>178</v>
      </c>
      <c r="E147" s="8" t="str">
        <f t="shared" si="10"/>
        <v>Raise 4x</v>
      </c>
      <c r="F147" s="8">
        <v>4</v>
      </c>
      <c r="G147" s="2">
        <v>0.27409330999999998</v>
      </c>
      <c r="H147" s="2">
        <v>0.48919868</v>
      </c>
      <c r="I147" s="2">
        <f t="shared" si="11"/>
        <v>0.48919868</v>
      </c>
      <c r="J147" s="2">
        <f t="shared" si="12"/>
        <v>3.0165912518853697E-3</v>
      </c>
      <c r="K147" s="2">
        <f t="shared" si="13"/>
        <v>1.4757124585218703E-3</v>
      </c>
    </row>
    <row r="148" spans="2:11">
      <c r="B148" s="8" t="s">
        <v>20</v>
      </c>
      <c r="C148" s="8" t="s">
        <v>24</v>
      </c>
      <c r="D148" s="8" t="s">
        <v>179</v>
      </c>
      <c r="E148" s="8" t="str">
        <f t="shared" si="10"/>
        <v>Raise 4x</v>
      </c>
      <c r="F148" s="8">
        <v>4</v>
      </c>
      <c r="G148" s="2">
        <v>0.34475051000000001</v>
      </c>
      <c r="H148" s="2">
        <v>0.69457062999999997</v>
      </c>
      <c r="I148" s="2">
        <f t="shared" si="11"/>
        <v>0.69457062999999997</v>
      </c>
      <c r="J148" s="2">
        <f t="shared" si="12"/>
        <v>3.0165912518853697E-3</v>
      </c>
      <c r="K148" s="2">
        <f t="shared" si="13"/>
        <v>2.0952356862745099E-3</v>
      </c>
    </row>
    <row r="149" spans="2:11">
      <c r="B149" s="8" t="s">
        <v>20</v>
      </c>
      <c r="C149" s="8" t="s">
        <v>25</v>
      </c>
      <c r="D149" s="8" t="s">
        <v>180</v>
      </c>
      <c r="E149" s="8" t="str">
        <f t="shared" si="10"/>
        <v>Raise 4x</v>
      </c>
      <c r="F149" s="8">
        <v>4</v>
      </c>
      <c r="G149" s="2">
        <v>0.45823992000000002</v>
      </c>
      <c r="H149" s="2">
        <v>0.95356384999999999</v>
      </c>
      <c r="I149" s="2">
        <f t="shared" si="11"/>
        <v>0.95356384999999999</v>
      </c>
      <c r="J149" s="2">
        <f t="shared" si="12"/>
        <v>3.0165912518853697E-3</v>
      </c>
      <c r="K149" s="2">
        <f t="shared" si="13"/>
        <v>2.8765123680241328E-3</v>
      </c>
    </row>
    <row r="150" spans="2:11">
      <c r="B150" s="8" t="s">
        <v>21</v>
      </c>
      <c r="C150" s="8" t="s">
        <v>22</v>
      </c>
      <c r="D150" s="8" t="s">
        <v>181</v>
      </c>
      <c r="E150" s="8" t="str">
        <f t="shared" si="10"/>
        <v>Raise 4x</v>
      </c>
      <c r="F150" s="8">
        <v>4</v>
      </c>
      <c r="G150" s="2">
        <v>0.60190452999999999</v>
      </c>
      <c r="H150" s="2">
        <v>0.77884103000000005</v>
      </c>
      <c r="I150" s="2">
        <f t="shared" si="11"/>
        <v>0.77884103000000005</v>
      </c>
      <c r="J150" s="2">
        <f t="shared" si="12"/>
        <v>3.0165912518853697E-3</v>
      </c>
      <c r="K150" s="2">
        <f t="shared" si="13"/>
        <v>2.3494450377073909E-3</v>
      </c>
    </row>
    <row r="151" spans="2:11">
      <c r="B151" s="8" t="s">
        <v>21</v>
      </c>
      <c r="C151" s="8" t="s">
        <v>23</v>
      </c>
      <c r="D151" s="8" t="s">
        <v>182</v>
      </c>
      <c r="E151" s="8" t="str">
        <f t="shared" si="10"/>
        <v>Raise 4x</v>
      </c>
      <c r="F151" s="8">
        <v>4</v>
      </c>
      <c r="G151" s="2">
        <v>0.64802294000000005</v>
      </c>
      <c r="H151" s="2">
        <v>0.94359475999999998</v>
      </c>
      <c r="I151" s="2">
        <f t="shared" si="11"/>
        <v>0.94359475999999998</v>
      </c>
      <c r="J151" s="2">
        <f t="shared" si="12"/>
        <v>3.0165912518853697E-3</v>
      </c>
      <c r="K151" s="2">
        <f t="shared" si="13"/>
        <v>2.8464396983408748E-3</v>
      </c>
    </row>
    <row r="152" spans="2:11">
      <c r="B152" s="8" t="s">
        <v>21</v>
      </c>
      <c r="C152" s="8" t="s">
        <v>24</v>
      </c>
      <c r="D152" s="8" t="s">
        <v>183</v>
      </c>
      <c r="E152" s="8" t="str">
        <f t="shared" si="10"/>
        <v>Raise 4x</v>
      </c>
      <c r="F152" s="8">
        <v>4</v>
      </c>
      <c r="G152" s="2">
        <v>0.72129712000000001</v>
      </c>
      <c r="H152" s="2">
        <v>1.14846914</v>
      </c>
      <c r="I152" s="2">
        <f t="shared" si="11"/>
        <v>1.14846914</v>
      </c>
      <c r="J152" s="2">
        <f t="shared" si="12"/>
        <v>3.0165912518853697E-3</v>
      </c>
      <c r="K152" s="2">
        <f t="shared" si="13"/>
        <v>3.4644619607843139E-3</v>
      </c>
    </row>
    <row r="153" spans="2:11">
      <c r="B153" s="8" t="s">
        <v>21</v>
      </c>
      <c r="C153" s="8" t="s">
        <v>25</v>
      </c>
      <c r="D153" s="8" t="s">
        <v>184</v>
      </c>
      <c r="E153" s="8" t="str">
        <f t="shared" si="10"/>
        <v>Raise 4x</v>
      </c>
      <c r="F153" s="8">
        <v>4</v>
      </c>
      <c r="G153" s="2">
        <v>0.83788366999999997</v>
      </c>
      <c r="H153" s="2">
        <v>1.4093121399999999</v>
      </c>
      <c r="I153" s="2">
        <f t="shared" si="11"/>
        <v>1.4093121399999999</v>
      </c>
      <c r="J153" s="2">
        <f t="shared" si="12"/>
        <v>3.0165912518853697E-3</v>
      </c>
      <c r="K153" s="2">
        <f t="shared" si="13"/>
        <v>4.2513186726998494E-3</v>
      </c>
    </row>
    <row r="154" spans="2:11">
      <c r="B154" s="8" t="s">
        <v>22</v>
      </c>
      <c r="C154" s="8" t="s">
        <v>23</v>
      </c>
      <c r="D154" s="8" t="s">
        <v>185</v>
      </c>
      <c r="E154" s="8" t="str">
        <f t="shared" si="10"/>
        <v>Raise 4x</v>
      </c>
      <c r="F154" s="8">
        <v>4</v>
      </c>
      <c r="G154" s="2">
        <v>0.69359806999999996</v>
      </c>
      <c r="H154" s="2">
        <v>1.02415637</v>
      </c>
      <c r="I154" s="2">
        <f t="shared" si="11"/>
        <v>1.02415637</v>
      </c>
      <c r="J154" s="2">
        <f t="shared" si="12"/>
        <v>3.0165912518853697E-3</v>
      </c>
      <c r="K154" s="2">
        <f t="shared" si="13"/>
        <v>3.0894611463046758E-3</v>
      </c>
    </row>
    <row r="155" spans="2:11">
      <c r="B155" s="8" t="s">
        <v>22</v>
      </c>
      <c r="C155" s="8" t="s">
        <v>24</v>
      </c>
      <c r="D155" s="8" t="s">
        <v>186</v>
      </c>
      <c r="E155" s="8" t="str">
        <f t="shared" si="10"/>
        <v>Raise 4x</v>
      </c>
      <c r="F155" s="8">
        <v>4</v>
      </c>
      <c r="G155" s="2">
        <v>0.76758709000000003</v>
      </c>
      <c r="H155" s="2">
        <v>1.2275003799999999</v>
      </c>
      <c r="I155" s="2">
        <f t="shared" si="11"/>
        <v>1.2275003799999999</v>
      </c>
      <c r="J155" s="2">
        <f t="shared" si="12"/>
        <v>3.0165912518853697E-3</v>
      </c>
      <c r="K155" s="2">
        <f t="shared" si="13"/>
        <v>3.7028669079939669E-3</v>
      </c>
    </row>
    <row r="156" spans="2:11">
      <c r="B156" s="8" t="s">
        <v>22</v>
      </c>
      <c r="C156" s="8" t="s">
        <v>25</v>
      </c>
      <c r="D156" s="8" t="s">
        <v>187</v>
      </c>
      <c r="E156" s="8" t="str">
        <f t="shared" si="10"/>
        <v>Raise 4x</v>
      </c>
      <c r="F156" s="8">
        <v>4</v>
      </c>
      <c r="G156" s="2">
        <v>0.88602048</v>
      </c>
      <c r="H156" s="2">
        <v>1.4895067799999999</v>
      </c>
      <c r="I156" s="2">
        <f t="shared" si="11"/>
        <v>1.4895067799999999</v>
      </c>
      <c r="J156" s="2">
        <f t="shared" si="12"/>
        <v>3.0165912518853697E-3</v>
      </c>
      <c r="K156" s="2">
        <f t="shared" si="13"/>
        <v>4.4932331221719454E-3</v>
      </c>
    </row>
    <row r="157" spans="2:11">
      <c r="B157" s="8" t="s">
        <v>23</v>
      </c>
      <c r="C157" s="8" t="s">
        <v>24</v>
      </c>
      <c r="D157" s="8" t="s">
        <v>188</v>
      </c>
      <c r="E157" s="8" t="str">
        <f t="shared" si="10"/>
        <v>Raise 4x</v>
      </c>
      <c r="F157" s="8">
        <v>4</v>
      </c>
      <c r="G157" s="2">
        <v>0.81640778000000003</v>
      </c>
      <c r="H157" s="2">
        <v>1.31262031</v>
      </c>
      <c r="I157" s="2">
        <f t="shared" si="11"/>
        <v>1.31262031</v>
      </c>
      <c r="J157" s="2">
        <f t="shared" si="12"/>
        <v>3.0165912518853697E-3</v>
      </c>
      <c r="K157" s="2">
        <f t="shared" si="13"/>
        <v>3.959638944193062E-3</v>
      </c>
    </row>
    <row r="158" spans="2:11">
      <c r="B158" s="8" t="s">
        <v>23</v>
      </c>
      <c r="C158" s="8" t="s">
        <v>25</v>
      </c>
      <c r="D158" s="8" t="s">
        <v>189</v>
      </c>
      <c r="E158" s="8" t="str">
        <f t="shared" si="10"/>
        <v>Raise 4x</v>
      </c>
      <c r="F158" s="8">
        <v>4</v>
      </c>
      <c r="G158" s="2">
        <v>0.93569071000000004</v>
      </c>
      <c r="H158" s="2">
        <v>1.5727046499999999</v>
      </c>
      <c r="I158" s="2">
        <f t="shared" si="11"/>
        <v>1.5727046499999999</v>
      </c>
      <c r="J158" s="2">
        <f t="shared" si="12"/>
        <v>3.0165912518853697E-3</v>
      </c>
      <c r="K158" s="2">
        <f t="shared" si="13"/>
        <v>4.744207088989442E-3</v>
      </c>
    </row>
    <row r="159" spans="2:11">
      <c r="B159" s="8" t="s">
        <v>24</v>
      </c>
      <c r="C159" s="8" t="s">
        <v>25</v>
      </c>
      <c r="D159" s="8" t="s">
        <v>190</v>
      </c>
      <c r="E159" s="8" t="str">
        <f t="shared" si="10"/>
        <v>Raise 4x</v>
      </c>
      <c r="F159" s="8">
        <v>4</v>
      </c>
      <c r="G159" s="2">
        <v>0.98674023</v>
      </c>
      <c r="H159" s="2">
        <v>1.6583264099999999</v>
      </c>
      <c r="I159" s="2">
        <f t="shared" si="11"/>
        <v>1.6583264099999999</v>
      </c>
      <c r="J159" s="2">
        <f t="shared" si="12"/>
        <v>3.0165912518853697E-3</v>
      </c>
      <c r="K159" s="2">
        <f t="shared" si="13"/>
        <v>5.0024929411764708E-3</v>
      </c>
    </row>
    <row r="160" spans="2:11">
      <c r="B160" s="8" t="s">
        <v>0</v>
      </c>
      <c r="C160" s="8" t="s">
        <v>26</v>
      </c>
      <c r="D160" s="8" t="s">
        <v>191</v>
      </c>
      <c r="E160" s="8" t="str">
        <f t="shared" si="10"/>
        <v>Check</v>
      </c>
      <c r="F160" s="8">
        <v>6</v>
      </c>
      <c r="G160" s="2">
        <v>-0.17947843999999999</v>
      </c>
      <c r="H160" s="2">
        <v>-0.28787770000000001</v>
      </c>
      <c r="I160" s="2">
        <f t="shared" si="11"/>
        <v>-0.17947843999999999</v>
      </c>
      <c r="J160" s="2">
        <f t="shared" si="12"/>
        <v>4.5248868778280547E-3</v>
      </c>
      <c r="K160" s="2">
        <f t="shared" si="13"/>
        <v>-8.1211963800904982E-4</v>
      </c>
    </row>
    <row r="161" spans="2:11">
      <c r="B161" s="8" t="s">
        <v>14</v>
      </c>
      <c r="C161" s="8" t="s">
        <v>1</v>
      </c>
      <c r="D161" s="8" t="s">
        <v>192</v>
      </c>
      <c r="E161" s="8" t="str">
        <f t="shared" si="10"/>
        <v>Raise 4x</v>
      </c>
      <c r="F161" s="8">
        <v>6</v>
      </c>
      <c r="G161" s="2">
        <v>7.4542300000000001E-3</v>
      </c>
      <c r="H161" s="2">
        <v>8.8455580000000006E-2</v>
      </c>
      <c r="I161" s="2">
        <f t="shared" si="11"/>
        <v>8.8455580000000006E-2</v>
      </c>
      <c r="J161" s="2">
        <f t="shared" si="12"/>
        <v>4.5248868778280547E-3</v>
      </c>
      <c r="K161" s="2">
        <f t="shared" si="13"/>
        <v>4.0025149321266972E-4</v>
      </c>
    </row>
    <row r="162" spans="2:11">
      <c r="B162" s="8" t="s">
        <v>15</v>
      </c>
      <c r="C162" s="8" t="s">
        <v>3</v>
      </c>
      <c r="D162" s="8" t="s">
        <v>193</v>
      </c>
      <c r="E162" s="8" t="str">
        <f t="shared" si="10"/>
        <v>Raise 4x</v>
      </c>
      <c r="F162" s="8">
        <v>6</v>
      </c>
      <c r="G162" s="2">
        <v>0.21061803000000001</v>
      </c>
      <c r="H162" s="2">
        <v>0.46156950000000002</v>
      </c>
      <c r="I162" s="2">
        <f t="shared" si="11"/>
        <v>0.46156950000000002</v>
      </c>
      <c r="J162" s="2">
        <f t="shared" si="12"/>
        <v>4.5248868778280547E-3</v>
      </c>
      <c r="K162" s="2">
        <f t="shared" si="13"/>
        <v>2.0885497737556562E-3</v>
      </c>
    </row>
    <row r="163" spans="2:11">
      <c r="B163" s="8" t="s">
        <v>16</v>
      </c>
      <c r="C163" s="8" t="s">
        <v>4</v>
      </c>
      <c r="D163" s="8" t="s">
        <v>194</v>
      </c>
      <c r="E163" s="8" t="str">
        <f t="shared" si="10"/>
        <v>Raise 4x</v>
      </c>
      <c r="F163" s="8">
        <v>6</v>
      </c>
      <c r="G163" s="2">
        <v>0.42988431999999999</v>
      </c>
      <c r="H163" s="2">
        <v>0.83164335</v>
      </c>
      <c r="I163" s="2">
        <f t="shared" si="11"/>
        <v>0.83164335</v>
      </c>
      <c r="J163" s="2">
        <f t="shared" si="12"/>
        <v>4.5248868778280547E-3</v>
      </c>
      <c r="K163" s="2">
        <f t="shared" si="13"/>
        <v>3.7630920814479643E-3</v>
      </c>
    </row>
    <row r="164" spans="2:11">
      <c r="B164" s="8" t="s">
        <v>17</v>
      </c>
      <c r="C164" s="8" t="s">
        <v>5</v>
      </c>
      <c r="D164" s="8" t="s">
        <v>195</v>
      </c>
      <c r="E164" s="8" t="str">
        <f t="shared" ref="E164:E172" si="14">IF(I164=G164,"Check", "Raise 4x")</f>
        <v>Raise 4x</v>
      </c>
      <c r="F164" s="8">
        <v>6</v>
      </c>
      <c r="G164" s="2">
        <v>0.63255848999999997</v>
      </c>
      <c r="H164" s="2">
        <v>1.1598730900000001</v>
      </c>
      <c r="I164" s="2">
        <f t="shared" si="11"/>
        <v>1.1598730900000001</v>
      </c>
      <c r="J164" s="2">
        <f t="shared" si="12"/>
        <v>4.5248868778280547E-3</v>
      </c>
      <c r="K164" s="2">
        <f t="shared" si="13"/>
        <v>5.2482945248868785E-3</v>
      </c>
    </row>
    <row r="165" spans="2:11">
      <c r="B165" s="8" t="s">
        <v>18</v>
      </c>
      <c r="C165" s="8" t="s">
        <v>6</v>
      </c>
      <c r="D165" s="8" t="s">
        <v>196</v>
      </c>
      <c r="E165" s="8" t="str">
        <f t="shared" si="14"/>
        <v>Raise 4x</v>
      </c>
      <c r="F165" s="8">
        <v>6</v>
      </c>
      <c r="G165" s="2">
        <v>0.83860955999999998</v>
      </c>
      <c r="H165" s="2">
        <v>1.48694825</v>
      </c>
      <c r="I165" s="2">
        <f t="shared" si="11"/>
        <v>1.48694825</v>
      </c>
      <c r="J165" s="2">
        <f t="shared" si="12"/>
        <v>4.5248868778280547E-3</v>
      </c>
      <c r="K165" s="2">
        <f t="shared" si="13"/>
        <v>6.72827262443439E-3</v>
      </c>
    </row>
    <row r="166" spans="2:11">
      <c r="B166" s="8" t="s">
        <v>19</v>
      </c>
      <c r="C166" s="8" t="s">
        <v>7</v>
      </c>
      <c r="D166" s="8" t="s">
        <v>197</v>
      </c>
      <c r="E166" s="8" t="str">
        <f t="shared" si="14"/>
        <v>Raise 4x</v>
      </c>
      <c r="F166" s="8">
        <v>6</v>
      </c>
      <c r="G166" s="2">
        <v>1.0451773499999999</v>
      </c>
      <c r="H166" s="2">
        <v>1.81146129</v>
      </c>
      <c r="I166" s="2">
        <f t="shared" si="11"/>
        <v>1.81146129</v>
      </c>
      <c r="J166" s="2">
        <f t="shared" si="12"/>
        <v>4.5248868778280547E-3</v>
      </c>
      <c r="K166" s="2">
        <f t="shared" si="13"/>
        <v>8.19665742081448E-3</v>
      </c>
    </row>
    <row r="167" spans="2:11">
      <c r="B167" s="8" t="s">
        <v>20</v>
      </c>
      <c r="C167" s="8" t="s">
        <v>8</v>
      </c>
      <c r="D167" s="8" t="s">
        <v>198</v>
      </c>
      <c r="E167" s="8" t="str">
        <f t="shared" si="14"/>
        <v>Raise 4x</v>
      </c>
      <c r="F167" s="8">
        <v>6</v>
      </c>
      <c r="G167" s="2">
        <v>1.2502816800000001</v>
      </c>
      <c r="H167" s="2">
        <v>2.1325134100000001</v>
      </c>
      <c r="I167" s="2">
        <f t="shared" si="11"/>
        <v>2.1325134100000001</v>
      </c>
      <c r="J167" s="2">
        <f t="shared" si="12"/>
        <v>4.5248868778280547E-3</v>
      </c>
      <c r="K167" s="2">
        <f t="shared" si="13"/>
        <v>9.6493819457013578E-3</v>
      </c>
    </row>
    <row r="168" spans="2:11">
      <c r="B168" s="8" t="s">
        <v>21</v>
      </c>
      <c r="C168" s="8" t="s">
        <v>9</v>
      </c>
      <c r="D168" s="8" t="s">
        <v>199</v>
      </c>
      <c r="E168" s="8" t="str">
        <f t="shared" si="14"/>
        <v>Raise 4x</v>
      </c>
      <c r="F168" s="8">
        <v>6</v>
      </c>
      <c r="G168" s="2">
        <v>1.4803318599999999</v>
      </c>
      <c r="H168" s="2">
        <v>2.4808030599999999</v>
      </c>
      <c r="I168" s="2">
        <f t="shared" si="11"/>
        <v>2.4808030599999999</v>
      </c>
      <c r="J168" s="2">
        <f t="shared" si="12"/>
        <v>4.5248868778280547E-3</v>
      </c>
      <c r="K168" s="2">
        <f t="shared" si="13"/>
        <v>1.1225353212669684E-2</v>
      </c>
    </row>
    <row r="169" spans="2:11">
      <c r="B169" s="8" t="s">
        <v>22</v>
      </c>
      <c r="C169" s="8" t="s">
        <v>10</v>
      </c>
      <c r="D169" s="8" t="s">
        <v>200</v>
      </c>
      <c r="E169" s="8" t="str">
        <f t="shared" si="14"/>
        <v>Raise 4x</v>
      </c>
      <c r="F169" s="8">
        <v>6</v>
      </c>
      <c r="G169" s="2">
        <v>1.6509599399999999</v>
      </c>
      <c r="H169" s="2">
        <v>2.74973885</v>
      </c>
      <c r="I169" s="2">
        <f t="shared" si="11"/>
        <v>2.74973885</v>
      </c>
      <c r="J169" s="2">
        <f t="shared" si="12"/>
        <v>4.5248868778280547E-3</v>
      </c>
      <c r="K169" s="2">
        <f t="shared" si="13"/>
        <v>1.2442257239819005E-2</v>
      </c>
    </row>
    <row r="170" spans="2:11">
      <c r="B170" s="8" t="s">
        <v>23</v>
      </c>
      <c r="C170" s="8" t="s">
        <v>11</v>
      </c>
      <c r="D170" s="8" t="s">
        <v>201</v>
      </c>
      <c r="E170" s="8" t="str">
        <f t="shared" si="14"/>
        <v>Raise 4x</v>
      </c>
      <c r="F170" s="8">
        <v>6</v>
      </c>
      <c r="G170" s="2">
        <v>1.82164196</v>
      </c>
      <c r="H170" s="2">
        <v>3.0186485300000001</v>
      </c>
      <c r="I170" s="2">
        <f t="shared" si="11"/>
        <v>3.0186485300000001</v>
      </c>
      <c r="J170" s="2">
        <f t="shared" si="12"/>
        <v>4.5248868778280547E-3</v>
      </c>
      <c r="K170" s="2">
        <f t="shared" si="13"/>
        <v>1.3659043122171947E-2</v>
      </c>
    </row>
    <row r="171" spans="2:11">
      <c r="B171" s="8" t="s">
        <v>24</v>
      </c>
      <c r="C171" s="8" t="s">
        <v>12</v>
      </c>
      <c r="D171" s="8" t="s">
        <v>202</v>
      </c>
      <c r="E171" s="8" t="str">
        <f t="shared" si="14"/>
        <v>Raise 4x</v>
      </c>
      <c r="F171" s="8">
        <v>6</v>
      </c>
      <c r="G171" s="2">
        <v>1.9935319499999999</v>
      </c>
      <c r="H171" s="2">
        <v>3.2893591500000001</v>
      </c>
      <c r="I171" s="2">
        <f t="shared" si="11"/>
        <v>3.2893591500000001</v>
      </c>
      <c r="J171" s="2">
        <f t="shared" si="12"/>
        <v>4.5248868778280547E-3</v>
      </c>
      <c r="K171" s="2">
        <f t="shared" si="13"/>
        <v>1.4883978054298645E-2</v>
      </c>
    </row>
    <row r="172" spans="2:11">
      <c r="B172" s="8" t="s">
        <v>25</v>
      </c>
      <c r="C172" s="8" t="s">
        <v>13</v>
      </c>
      <c r="D172" s="8" t="s">
        <v>203</v>
      </c>
      <c r="E172" s="8" t="str">
        <f t="shared" si="14"/>
        <v>Raise 4x</v>
      </c>
      <c r="F172" s="8">
        <v>6</v>
      </c>
      <c r="G172" s="2">
        <v>2.1929241099999999</v>
      </c>
      <c r="H172" s="2">
        <v>3.6010726399999999</v>
      </c>
      <c r="I172" s="2">
        <f t="shared" si="11"/>
        <v>3.6010726399999999</v>
      </c>
      <c r="J172" s="2">
        <f t="shared" si="12"/>
        <v>4.5248868778280547E-3</v>
      </c>
      <c r="K172" s="2">
        <f t="shared" si="13"/>
        <v>1.6294446334841631E-2</v>
      </c>
    </row>
  </sheetData>
  <mergeCells count="3">
    <mergeCell ref="B3:C3"/>
    <mergeCell ref="B2:K2"/>
    <mergeCell ref="N3:P3"/>
  </mergeCells>
  <pageMargins left="0.7" right="0.7" top="0.75" bottom="0.75" header="0.3" footer="0.3"/>
  <pageSetup orientation="portrait" horizontalDpi="0" verticalDpi="0" r:id="rId1"/>
  <ignoredErrors>
    <ignoredError sqref="I4:I1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</dc:creator>
  <cp:lastModifiedBy>Eliot Jacobson</cp:lastModifiedBy>
  <dcterms:created xsi:type="dcterms:W3CDTF">2015-05-30T15:07:10Z</dcterms:created>
  <dcterms:modified xsi:type="dcterms:W3CDTF">2015-06-01T16:17:40Z</dcterms:modified>
</cp:coreProperties>
</file>